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FA94446A-775C-471A-BAD8-A5932A6B0709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rovincia_eta" sheetId="3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1" i="32" l="1"/>
  <c r="S21" i="32" s="1"/>
  <c r="R14" i="32"/>
  <c r="S14" i="32" s="1"/>
  <c r="R7" i="32"/>
  <c r="S7" i="32" s="1"/>
  <c r="R20" i="32"/>
  <c r="S20" i="32" s="1"/>
  <c r="R19" i="32"/>
  <c r="S19" i="32" s="1"/>
  <c r="R13" i="32"/>
  <c r="S13" i="32" s="1"/>
  <c r="R12" i="32"/>
  <c r="R6" i="32"/>
  <c r="S6" i="32" s="1"/>
  <c r="R5" i="32"/>
  <c r="S5" i="32" s="1"/>
  <c r="H20" i="32"/>
  <c r="I20" i="32" s="1"/>
  <c r="H19" i="32"/>
  <c r="I19" i="32" s="1"/>
  <c r="H13" i="32"/>
  <c r="H12" i="32"/>
  <c r="I12" i="32" s="1"/>
  <c r="H6" i="32"/>
  <c r="H5" i="32"/>
  <c r="I5" i="32" s="1"/>
  <c r="H14" i="32"/>
  <c r="I14" i="32" s="1"/>
  <c r="S12" i="32"/>
  <c r="I6" i="32"/>
  <c r="I13" i="32"/>
  <c r="H21" i="32" l="1"/>
  <c r="I21" i="32" s="1"/>
  <c r="H7" i="32"/>
  <c r="I7" i="32" s="1"/>
</calcChain>
</file>

<file path=xl/sharedStrings.xml><?xml version="1.0" encoding="utf-8"?>
<sst xmlns="http://schemas.openxmlformats.org/spreadsheetml/2006/main" count="79" uniqueCount="19">
  <si>
    <t>Totale Dosi</t>
  </si>
  <si>
    <t>3° DOSE</t>
  </si>
  <si>
    <t>2° DOSE</t>
  </si>
  <si>
    <t>Provincia di Ancona</t>
  </si>
  <si>
    <t>Provincia di Ascoli Piceno</t>
  </si>
  <si>
    <t>Pop. ISTAT</t>
  </si>
  <si>
    <t>12-15</t>
  </si>
  <si>
    <t>16-19</t>
  </si>
  <si>
    <t>Provincia di Pesaro-Urbino</t>
  </si>
  <si>
    <t>Provincia di Macerata</t>
  </si>
  <si>
    <t>Provincia di Fermo</t>
  </si>
  <si>
    <t>REGIONE MARCHE</t>
  </si>
  <si>
    <t>% adesione 2° DOSE</t>
  </si>
  <si>
    <t>% adesione 1° DOSE</t>
  </si>
  <si>
    <t>VACCINAZIONE PER CLASSE DI ETA' - REGIONE MARCHE (aggiornamento oggi 15 Novembre)</t>
  </si>
  <si>
    <t>1° DOSE</t>
  </si>
  <si>
    <t>Non vaccinati</t>
  </si>
  <si>
    <t>% non vaccinati</t>
  </si>
  <si>
    <t>CLASSE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</si>
</sst>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S22"/>
  <sheetViews>
    <sheetView tabSelected="1" workbookViewId="0">
      <selection activeCell="L11" sqref="L11"/>
    </sheetView>
  </sheetViews>
  <sheetFormatPr defaultRowHeight="11.25" x14ac:dyDescent="0.25"/>
  <cols>
    <col min="1" max="1" width="10.5703125" style="2" bestFit="1" customWidth="1"/>
    <col min="2" max="4" width="8.42578125" style="2" customWidth="1"/>
    <col min="5" max="5" width="9.140625" style="2"/>
    <col min="6" max="7" width="14.28515625" style="2" bestFit="1" customWidth="1"/>
    <col min="8" max="9" width="14.28515625" style="2" customWidth="1"/>
    <col min="10" max="10" width="7.140625" style="2" customWidth="1"/>
    <col min="11" max="11" width="10.140625" style="2" bestFit="1" customWidth="1"/>
    <col min="12" max="14" width="8.140625" style="2" customWidth="1"/>
    <col min="15" max="15" width="10.42578125" style="2" customWidth="1"/>
    <col min="16" max="17" width="14.28515625" style="2" bestFit="1" customWidth="1"/>
    <col min="18" max="19" width="14.28515625" style="2" customWidth="1"/>
    <col min="20" max="16384" width="9.140625" style="2"/>
  </cols>
  <sheetData>
    <row r="1" spans="1:19" ht="15" x14ac:dyDescent="0.25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9" s="10" customFormat="1" ht="15" x14ac:dyDescent="0.25">
      <c r="A3" s="11" t="s">
        <v>3</v>
      </c>
      <c r="B3" s="11"/>
      <c r="C3" s="11"/>
      <c r="D3" s="11"/>
      <c r="E3" s="11"/>
      <c r="F3" s="11"/>
      <c r="G3" s="11"/>
      <c r="H3" s="11"/>
      <c r="I3" s="11"/>
      <c r="K3" s="11" t="s">
        <v>4</v>
      </c>
      <c r="L3" s="11"/>
      <c r="M3" s="11"/>
      <c r="N3" s="11"/>
      <c r="O3" s="11"/>
      <c r="P3" s="11"/>
      <c r="Q3" s="11"/>
      <c r="R3" s="11"/>
      <c r="S3" s="11"/>
    </row>
    <row r="4" spans="1:19" x14ac:dyDescent="0.25">
      <c r="A4" s="17" t="s">
        <v>18</v>
      </c>
      <c r="B4" s="4" t="s">
        <v>15</v>
      </c>
      <c r="C4" s="4" t="s">
        <v>2</v>
      </c>
      <c r="D4" s="4" t="s">
        <v>1</v>
      </c>
      <c r="E4" s="4" t="s">
        <v>5</v>
      </c>
      <c r="F4" s="4" t="s">
        <v>13</v>
      </c>
      <c r="G4" s="4" t="s">
        <v>12</v>
      </c>
      <c r="H4" s="4" t="s">
        <v>16</v>
      </c>
      <c r="I4" s="4" t="s">
        <v>17</v>
      </c>
      <c r="K4" s="17" t="s">
        <v>18</v>
      </c>
      <c r="L4" s="4" t="s">
        <v>15</v>
      </c>
      <c r="M4" s="4" t="s">
        <v>2</v>
      </c>
      <c r="N4" s="4" t="s">
        <v>1</v>
      </c>
      <c r="O4" s="4" t="s">
        <v>5</v>
      </c>
      <c r="P4" s="4" t="s">
        <v>13</v>
      </c>
      <c r="Q4" s="4" t="s">
        <v>12</v>
      </c>
      <c r="R4" s="4" t="s">
        <v>16</v>
      </c>
      <c r="S4" s="4" t="s">
        <v>17</v>
      </c>
    </row>
    <row r="5" spans="1:19" x14ac:dyDescent="0.25">
      <c r="A5" s="7" t="s">
        <v>6</v>
      </c>
      <c r="B5" s="3">
        <v>14233</v>
      </c>
      <c r="C5" s="3">
        <v>12584</v>
      </c>
      <c r="D5" s="3">
        <v>0</v>
      </c>
      <c r="E5" s="3">
        <v>17467</v>
      </c>
      <c r="F5" s="5">
        <v>0.81485086162477816</v>
      </c>
      <c r="G5" s="5">
        <v>0.72044426633079517</v>
      </c>
      <c r="H5" s="14">
        <f>E5-B5</f>
        <v>3234</v>
      </c>
      <c r="I5" s="5">
        <f>H5/E5</f>
        <v>0.18514913837522184</v>
      </c>
      <c r="K5" s="7" t="s">
        <v>6</v>
      </c>
      <c r="L5" s="3">
        <v>5204</v>
      </c>
      <c r="M5" s="3">
        <v>4674</v>
      </c>
      <c r="N5" s="3"/>
      <c r="O5" s="3">
        <v>7125</v>
      </c>
      <c r="P5" s="5">
        <v>0.73038596491228069</v>
      </c>
      <c r="Q5" s="5">
        <v>0.65600000000000003</v>
      </c>
      <c r="R5" s="3">
        <f>O5-L5</f>
        <v>1921</v>
      </c>
      <c r="S5" s="5">
        <f>R5/O5</f>
        <v>0.26961403508771931</v>
      </c>
    </row>
    <row r="6" spans="1:19" x14ac:dyDescent="0.25">
      <c r="A6" s="7" t="s">
        <v>7</v>
      </c>
      <c r="B6" s="3">
        <v>15555</v>
      </c>
      <c r="C6" s="3">
        <v>14208</v>
      </c>
      <c r="D6" s="3">
        <v>32</v>
      </c>
      <c r="E6" s="3">
        <v>17138</v>
      </c>
      <c r="F6" s="5">
        <v>0.9076321624460264</v>
      </c>
      <c r="G6" s="5">
        <v>0.82903489321974555</v>
      </c>
      <c r="H6" s="14">
        <f>E6-B6</f>
        <v>1583</v>
      </c>
      <c r="I6" s="5">
        <f t="shared" ref="I6:I22" si="0">H6/E6</f>
        <v>9.2367837553973625E-2</v>
      </c>
      <c r="K6" s="7" t="s">
        <v>7</v>
      </c>
      <c r="L6" s="3">
        <v>6179</v>
      </c>
      <c r="M6" s="3">
        <v>5760</v>
      </c>
      <c r="N6" s="3">
        <v>15</v>
      </c>
      <c r="O6" s="3">
        <v>7202</v>
      </c>
      <c r="P6" s="5">
        <v>0.85795612329908355</v>
      </c>
      <c r="Q6" s="5">
        <v>0.79977783948903081</v>
      </c>
      <c r="R6" s="3">
        <f>O6-L6</f>
        <v>1023</v>
      </c>
      <c r="S6" s="5">
        <f t="shared" ref="S6:S7" si="1">R6/O6</f>
        <v>0.14204387670091642</v>
      </c>
    </row>
    <row r="7" spans="1:19" x14ac:dyDescent="0.25">
      <c r="A7" s="9" t="s">
        <v>0</v>
      </c>
      <c r="B7" s="1">
        <v>29788</v>
      </c>
      <c r="C7" s="1">
        <v>26792</v>
      </c>
      <c r="D7" s="1">
        <v>32</v>
      </c>
      <c r="E7" s="1">
        <v>34605</v>
      </c>
      <c r="F7" s="6">
        <v>0.86080046236093055</v>
      </c>
      <c r="G7" s="6">
        <v>0.77422337812454844</v>
      </c>
      <c r="H7" s="15">
        <f>SUM(H5:H6)</f>
        <v>4817</v>
      </c>
      <c r="I7" s="6">
        <f t="shared" si="0"/>
        <v>0.1391995376390695</v>
      </c>
      <c r="K7" s="9" t="s">
        <v>0</v>
      </c>
      <c r="L7" s="1">
        <v>11383</v>
      </c>
      <c r="M7" s="1">
        <v>10434</v>
      </c>
      <c r="N7" s="1">
        <v>15</v>
      </c>
      <c r="O7" s="1">
        <v>14327</v>
      </c>
      <c r="P7" s="6">
        <v>0.79451385495916804</v>
      </c>
      <c r="Q7" s="6">
        <v>0.72827528442800304</v>
      </c>
      <c r="R7" s="1">
        <f>SUM(R5:R6)</f>
        <v>2944</v>
      </c>
      <c r="S7" s="6">
        <f t="shared" si="1"/>
        <v>0.20548614504083199</v>
      </c>
    </row>
    <row r="8" spans="1:19" x14ac:dyDescent="0.25">
      <c r="A8" s="8"/>
      <c r="H8" s="13"/>
      <c r="I8" s="12"/>
    </row>
    <row r="9" spans="1:19" x14ac:dyDescent="0.25">
      <c r="A9" s="8"/>
      <c r="H9" s="13"/>
      <c r="I9" s="12"/>
    </row>
    <row r="10" spans="1:19" s="10" customFormat="1" ht="15" x14ac:dyDescent="0.25">
      <c r="A10" s="11" t="s">
        <v>8</v>
      </c>
      <c r="B10" s="11"/>
      <c r="C10" s="11"/>
      <c r="D10" s="11"/>
      <c r="E10" s="11"/>
      <c r="F10" s="11"/>
      <c r="G10" s="11"/>
      <c r="H10" s="11"/>
      <c r="I10" s="11"/>
      <c r="K10" s="11" t="s">
        <v>9</v>
      </c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17" t="s">
        <v>18</v>
      </c>
      <c r="B11" s="4" t="s">
        <v>15</v>
      </c>
      <c r="C11" s="4" t="s">
        <v>2</v>
      </c>
      <c r="D11" s="4" t="s">
        <v>1</v>
      </c>
      <c r="E11" s="4" t="s">
        <v>5</v>
      </c>
      <c r="F11" s="4" t="s">
        <v>13</v>
      </c>
      <c r="G11" s="4" t="s">
        <v>12</v>
      </c>
      <c r="H11" s="4" t="s">
        <v>16</v>
      </c>
      <c r="I11" s="4" t="s">
        <v>17</v>
      </c>
      <c r="K11" s="17" t="s">
        <v>18</v>
      </c>
      <c r="L11" s="4" t="s">
        <v>15</v>
      </c>
      <c r="M11" s="4" t="s">
        <v>2</v>
      </c>
      <c r="N11" s="4" t="s">
        <v>1</v>
      </c>
      <c r="O11" s="4" t="s">
        <v>5</v>
      </c>
      <c r="P11" s="4" t="s">
        <v>13</v>
      </c>
      <c r="Q11" s="4" t="s">
        <v>12</v>
      </c>
      <c r="R11" s="4" t="s">
        <v>16</v>
      </c>
      <c r="S11" s="4" t="s">
        <v>17</v>
      </c>
    </row>
    <row r="12" spans="1:19" x14ac:dyDescent="0.25">
      <c r="A12" s="7" t="s">
        <v>6</v>
      </c>
      <c r="B12" s="3">
        <v>9489</v>
      </c>
      <c r="C12" s="3">
        <v>8505</v>
      </c>
      <c r="D12" s="3"/>
      <c r="E12" s="3">
        <v>13538</v>
      </c>
      <c r="F12" s="5">
        <v>0.70091594031614712</v>
      </c>
      <c r="G12" s="5">
        <v>0.62823164426059974</v>
      </c>
      <c r="H12" s="14">
        <f>E12-B12</f>
        <v>4049</v>
      </c>
      <c r="I12" s="5">
        <f t="shared" si="0"/>
        <v>0.29908405968385288</v>
      </c>
      <c r="K12" s="7" t="s">
        <v>6</v>
      </c>
      <c r="L12" s="3">
        <v>6905</v>
      </c>
      <c r="M12" s="3">
        <v>6128</v>
      </c>
      <c r="N12" s="3"/>
      <c r="O12" s="3">
        <v>11166</v>
      </c>
      <c r="P12" s="5">
        <v>0.61839512806734731</v>
      </c>
      <c r="Q12" s="5">
        <v>0.5488088841124843</v>
      </c>
      <c r="R12" s="3">
        <f>O12-L12</f>
        <v>4261</v>
      </c>
      <c r="S12" s="5">
        <f>R12/O12</f>
        <v>0.38160487193265269</v>
      </c>
    </row>
    <row r="13" spans="1:19" x14ac:dyDescent="0.25">
      <c r="A13" s="7" t="s">
        <v>7</v>
      </c>
      <c r="B13" s="3">
        <v>10863</v>
      </c>
      <c r="C13" s="3">
        <v>9869</v>
      </c>
      <c r="D13" s="3">
        <v>22</v>
      </c>
      <c r="E13" s="3">
        <v>13308</v>
      </c>
      <c r="F13" s="5">
        <v>0.81627592425608653</v>
      </c>
      <c r="G13" s="5">
        <v>0.74158400961827475</v>
      </c>
      <c r="H13" s="14">
        <f>E13-B13</f>
        <v>2445</v>
      </c>
      <c r="I13" s="5">
        <f t="shared" si="0"/>
        <v>0.18372407574391345</v>
      </c>
      <c r="K13" s="7" t="s">
        <v>7</v>
      </c>
      <c r="L13" s="3">
        <v>8429</v>
      </c>
      <c r="M13" s="3">
        <v>7696</v>
      </c>
      <c r="N13" s="3">
        <v>15</v>
      </c>
      <c r="O13" s="3">
        <v>11124</v>
      </c>
      <c r="P13" s="5">
        <v>0.75773103200287661</v>
      </c>
      <c r="Q13" s="5">
        <v>0.69183746853649764</v>
      </c>
      <c r="R13" s="3">
        <f>O13-L13</f>
        <v>2695</v>
      </c>
      <c r="S13" s="5">
        <f t="shared" ref="S13:S14" si="2">R13/O13</f>
        <v>0.24226896799712333</v>
      </c>
    </row>
    <row r="14" spans="1:19" x14ac:dyDescent="0.25">
      <c r="A14" s="9" t="s">
        <v>0</v>
      </c>
      <c r="B14" s="1">
        <v>20352</v>
      </c>
      <c r="C14" s="1">
        <v>18374</v>
      </c>
      <c r="D14" s="1">
        <v>22</v>
      </c>
      <c r="E14" s="1">
        <v>26846</v>
      </c>
      <c r="F14" s="6">
        <v>0.75810176562616405</v>
      </c>
      <c r="G14" s="6">
        <v>0.68442226029948594</v>
      </c>
      <c r="H14" s="15">
        <f>SUM(H12:H13)</f>
        <v>6494</v>
      </c>
      <c r="I14" s="6">
        <f t="shared" si="0"/>
        <v>0.24189823437383595</v>
      </c>
      <c r="K14" s="9" t="s">
        <v>0</v>
      </c>
      <c r="L14" s="1">
        <v>15334</v>
      </c>
      <c r="M14" s="1">
        <v>13824</v>
      </c>
      <c r="N14" s="1">
        <v>15</v>
      </c>
      <c r="O14" s="1">
        <v>22290</v>
      </c>
      <c r="P14" s="6">
        <v>0.6879318079856438</v>
      </c>
      <c r="Q14" s="6">
        <v>0.62018842530282636</v>
      </c>
      <c r="R14" s="1">
        <f>SUM(R12:R13)</f>
        <v>6956</v>
      </c>
      <c r="S14" s="6">
        <f t="shared" si="2"/>
        <v>0.3120681920143562</v>
      </c>
    </row>
    <row r="15" spans="1:19" x14ac:dyDescent="0.25">
      <c r="A15" s="8"/>
      <c r="H15" s="13"/>
      <c r="I15" s="12"/>
    </row>
    <row r="16" spans="1:19" x14ac:dyDescent="0.25">
      <c r="A16" s="8"/>
      <c r="H16" s="13"/>
      <c r="I16" s="12"/>
    </row>
    <row r="17" spans="1:19" s="10" customFormat="1" ht="15" x14ac:dyDescent="0.25">
      <c r="A17" s="11" t="s">
        <v>10</v>
      </c>
      <c r="B17" s="11"/>
      <c r="C17" s="11"/>
      <c r="D17" s="11"/>
      <c r="E17" s="11"/>
      <c r="F17" s="11"/>
      <c r="G17" s="11"/>
      <c r="H17" s="11"/>
      <c r="I17" s="11"/>
      <c r="K17" s="11" t="s">
        <v>11</v>
      </c>
      <c r="L17" s="11"/>
      <c r="M17" s="11"/>
      <c r="N17" s="11"/>
      <c r="O17" s="11"/>
      <c r="P17" s="11"/>
      <c r="Q17" s="11"/>
      <c r="R17" s="11"/>
      <c r="S17" s="11"/>
    </row>
    <row r="18" spans="1:19" x14ac:dyDescent="0.25">
      <c r="A18" s="17" t="s">
        <v>18</v>
      </c>
      <c r="B18" s="4" t="s">
        <v>15</v>
      </c>
      <c r="C18" s="4" t="s">
        <v>2</v>
      </c>
      <c r="D18" s="4" t="s">
        <v>1</v>
      </c>
      <c r="E18" s="4" t="s">
        <v>5</v>
      </c>
      <c r="F18" s="4" t="s">
        <v>13</v>
      </c>
      <c r="G18" s="4" t="s">
        <v>12</v>
      </c>
      <c r="H18" s="4" t="s">
        <v>16</v>
      </c>
      <c r="I18" s="4" t="s">
        <v>17</v>
      </c>
      <c r="K18" s="17" t="s">
        <v>18</v>
      </c>
      <c r="L18" s="4" t="s">
        <v>15</v>
      </c>
      <c r="M18" s="4" t="s">
        <v>2</v>
      </c>
      <c r="N18" s="4" t="s">
        <v>1</v>
      </c>
      <c r="O18" s="4" t="s">
        <v>5</v>
      </c>
      <c r="P18" s="4" t="s">
        <v>13</v>
      </c>
      <c r="Q18" s="4" t="s">
        <v>12</v>
      </c>
      <c r="R18" s="4" t="s">
        <v>16</v>
      </c>
      <c r="S18" s="4" t="s">
        <v>17</v>
      </c>
    </row>
    <row r="19" spans="1:19" x14ac:dyDescent="0.25">
      <c r="A19" s="7" t="s">
        <v>6</v>
      </c>
      <c r="B19" s="3">
        <v>4195</v>
      </c>
      <c r="C19" s="3">
        <v>3686</v>
      </c>
      <c r="D19" s="3"/>
      <c r="E19" s="3">
        <v>6025</v>
      </c>
      <c r="F19" s="5">
        <v>0.69626556016597507</v>
      </c>
      <c r="G19" s="5">
        <v>0.61178423236514523</v>
      </c>
      <c r="H19" s="14">
        <f>E19-B19</f>
        <v>1830</v>
      </c>
      <c r="I19" s="5">
        <f t="shared" si="0"/>
        <v>0.30373443983402487</v>
      </c>
      <c r="K19" s="7" t="s">
        <v>6</v>
      </c>
      <c r="L19" s="3">
        <v>40026</v>
      </c>
      <c r="M19" s="3">
        <v>35577</v>
      </c>
      <c r="N19" s="3"/>
      <c r="O19" s="3">
        <v>55321</v>
      </c>
      <c r="P19" s="5">
        <v>0.72352271289383774</v>
      </c>
      <c r="Q19" s="5">
        <v>0.64310117315305215</v>
      </c>
      <c r="R19" s="3">
        <f>O19-L19</f>
        <v>15295</v>
      </c>
      <c r="S19" s="5">
        <f>R19/O19</f>
        <v>0.27647728710616221</v>
      </c>
    </row>
    <row r="20" spans="1:19" x14ac:dyDescent="0.25">
      <c r="A20" s="7" t="s">
        <v>7</v>
      </c>
      <c r="B20" s="3">
        <v>5170</v>
      </c>
      <c r="C20" s="3">
        <v>4697</v>
      </c>
      <c r="D20" s="3">
        <v>25</v>
      </c>
      <c r="E20" s="3">
        <v>6015</v>
      </c>
      <c r="F20" s="5">
        <v>0.85951787198669993</v>
      </c>
      <c r="G20" s="5">
        <v>0.78088113050706565</v>
      </c>
      <c r="H20" s="14">
        <f>E20-B20</f>
        <v>845</v>
      </c>
      <c r="I20" s="5">
        <f t="shared" si="0"/>
        <v>0.14048212801330009</v>
      </c>
      <c r="K20" s="7" t="s">
        <v>7</v>
      </c>
      <c r="L20" s="3">
        <v>46196</v>
      </c>
      <c r="M20" s="3">
        <v>42230</v>
      </c>
      <c r="N20" s="3">
        <v>109</v>
      </c>
      <c r="O20" s="3">
        <v>54787</v>
      </c>
      <c r="P20" s="5">
        <v>0.84319272820194568</v>
      </c>
      <c r="Q20" s="5">
        <v>0.77080329275193016</v>
      </c>
      <c r="R20" s="3">
        <f>O20-L20</f>
        <v>8591</v>
      </c>
      <c r="S20" s="5">
        <f t="shared" ref="S20:S21" si="3">R20/O20</f>
        <v>0.15680727179805429</v>
      </c>
    </row>
    <row r="21" spans="1:19" x14ac:dyDescent="0.25">
      <c r="A21" s="9" t="s">
        <v>0</v>
      </c>
      <c r="B21" s="1">
        <v>9365</v>
      </c>
      <c r="C21" s="1">
        <v>8383</v>
      </c>
      <c r="D21" s="1">
        <v>25</v>
      </c>
      <c r="E21" s="1">
        <v>12040</v>
      </c>
      <c r="F21" s="6">
        <v>0.77782392026578073</v>
      </c>
      <c r="G21" s="6">
        <v>0.69626245847176083</v>
      </c>
      <c r="H21" s="15">
        <f>SUM(H19:H20)</f>
        <v>2675</v>
      </c>
      <c r="I21" s="6">
        <f t="shared" si="0"/>
        <v>0.22217607973421927</v>
      </c>
      <c r="K21" s="9" t="s">
        <v>0</v>
      </c>
      <c r="L21" s="1">
        <v>86222</v>
      </c>
      <c r="M21" s="1">
        <v>77807</v>
      </c>
      <c r="N21" s="1">
        <v>109</v>
      </c>
      <c r="O21" s="1">
        <v>110108</v>
      </c>
      <c r="P21" s="6">
        <v>0.78306753369419113</v>
      </c>
      <c r="Q21" s="6">
        <v>0.70664256911396084</v>
      </c>
      <c r="R21" s="1">
        <f>SUM(R19:R20)</f>
        <v>23886</v>
      </c>
      <c r="S21" s="6">
        <f t="shared" si="3"/>
        <v>0.21693246630580884</v>
      </c>
    </row>
    <row r="22" spans="1:19" x14ac:dyDescent="0.25">
      <c r="I22" s="12"/>
    </row>
  </sheetData>
  <mergeCells count="7">
    <mergeCell ref="A1:Q1"/>
    <mergeCell ref="A17:I17"/>
    <mergeCell ref="A10:I10"/>
    <mergeCell ref="A3:I3"/>
    <mergeCell ref="K17:S17"/>
    <mergeCell ref="K10:S10"/>
    <mergeCell ref="K3:S3"/>
  </mergeCells>
  <pageMargins left="0.7" right="0.7" top="0.75" bottom="0.75" header="0.3" footer="0.3"/>
  <pageSetup paperSize="9" orientation="portrait" r:id="rId1"/>
  <ignoredErrors>
    <ignoredError sqref="K5 K12 K19 A19 A12 A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provincia_eta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2021-11-15T10:10:36Z</dcterms:created>
  <dcterms:modified xsi:type="dcterms:W3CDTF">2021-11-16T08:32:51Z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aefe5784-4ddf-45a0-b740-202dea948e68</vt:lpwstr>
  </property>
</Properties>
</file>