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62202578-10B3-4FDC-A87E-7CC39671D328}" xr6:coauthVersionLast="46" xr6:coauthVersionMax="46" xr10:uidLastSave="{00000000-0000-0000-0000-000000000000}"/>
  <bookViews>
    <workbookView xWindow="1590" yWindow="2265" windowWidth="21600" windowHeight="11385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" l="1"/>
  <c r="O18" i="1"/>
  <c r="O17" i="1"/>
  <c r="N19" i="1"/>
  <c r="F19" i="1"/>
  <c r="E19" i="1"/>
  <c r="N12" i="1"/>
  <c r="O12" i="1"/>
  <c r="O5" i="1"/>
  <c r="N5" i="1"/>
  <c r="L12" i="1"/>
  <c r="M12" i="1"/>
  <c r="K12" i="1"/>
  <c r="Q19" i="1"/>
  <c r="Q18" i="1"/>
  <c r="Q17" i="1"/>
  <c r="Q12" i="1"/>
  <c r="Q11" i="1"/>
  <c r="Q10" i="1"/>
  <c r="Q5" i="1"/>
  <c r="Q4" i="1"/>
  <c r="H19" i="1"/>
  <c r="H18" i="1"/>
  <c r="H17" i="1"/>
  <c r="H12" i="1"/>
  <c r="H11" i="1"/>
  <c r="H10" i="1"/>
  <c r="H4" i="1"/>
  <c r="H5" i="1"/>
  <c r="F5" i="1"/>
  <c r="E5" i="1"/>
  <c r="L19" i="1"/>
  <c r="M19" i="1"/>
  <c r="K19" i="1"/>
  <c r="P19" i="1"/>
  <c r="P12" i="1"/>
  <c r="P5" i="1"/>
  <c r="L5" i="1"/>
  <c r="M5" i="1"/>
  <c r="K5" i="1"/>
  <c r="G19" i="1"/>
  <c r="D19" i="1"/>
  <c r="C19" i="1"/>
  <c r="B19" i="1"/>
  <c r="Q3" i="1"/>
  <c r="H3" i="1"/>
  <c r="F12" i="1"/>
  <c r="E12" i="1"/>
  <c r="D12" i="1"/>
  <c r="C12" i="1"/>
  <c r="B12" i="1"/>
  <c r="D5" i="1"/>
  <c r="C5" i="1"/>
  <c r="B5" i="1"/>
  <c r="G18" i="1"/>
  <c r="G17" i="1"/>
  <c r="P11" i="1"/>
  <c r="P10" i="1"/>
  <c r="G11" i="1"/>
  <c r="G10" i="1"/>
  <c r="G12" i="1" s="1"/>
  <c r="P4" i="1"/>
  <c r="P3" i="1"/>
  <c r="G4" i="1"/>
  <c r="G3" i="1"/>
  <c r="G5" i="1" s="1"/>
  <c r="F18" i="1"/>
  <c r="F17" i="1"/>
  <c r="O11" i="1"/>
  <c r="O10" i="1"/>
  <c r="F11" i="1"/>
  <c r="F10" i="1"/>
  <c r="O4" i="1"/>
  <c r="O3" i="1"/>
  <c r="F4" i="1"/>
  <c r="F3" i="1"/>
  <c r="E10" i="1"/>
  <c r="E18" i="1"/>
  <c r="E17" i="1"/>
  <c r="N11" i="1"/>
  <c r="N10" i="1"/>
  <c r="N3" i="1"/>
  <c r="E11" i="1"/>
  <c r="N4" i="1"/>
  <c r="E4" i="1"/>
  <c r="E3" i="1"/>
</calcChain>
</file>

<file path=xl/sharedStrings.xml><?xml version="1.0" encoding="utf-8"?>
<sst xmlns="http://schemas.openxmlformats.org/spreadsheetml/2006/main" count="72" uniqueCount="17">
  <si>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</si>
  <si>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</si>
  <si>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</si>
  <si>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</si>
  <si>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</si>
  <si>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</si>
  <si>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</si>
  <si>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</si>
  <si>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</si>
  <si>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Ciclo Completo</t>
  </si>
  <si>
    <t>% Adesione 1° Dose</t>
  </si>
  <si>
    <t>% Adesione Ciclo Completo</t>
  </si>
  <si>
    <t>Pop. ISTAT</t>
  </si>
  <si>
    <t>non vaccinati</t>
  </si>
  <si>
    <t>% non vaccinati</t>
  </si>
  <si>
    <t>Totali</t>
  </si>
  <si>
    <t>CLASSE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</si>
</sst>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Q30"/>
  <sheetViews>
    <sheetView tabSelected="1" topLeftCell="G1" zoomScale="80" zoomScaleNormal="80" workbookViewId="0">
      <selection activeCell="J36" sqref="J36"/>
    </sheetView>
  </sheetViews>
  <sheetFormatPr defaultRowHeight="11.25" x14ac:dyDescent="0.25"/>
  <cols>
    <col min="1" max="1" width="14.7109375" style="3" customWidth="1"/>
    <col min="2" max="2" width="10.7109375" style="2" customWidth="1"/>
    <col min="3" max="3" width="13" style="2" customWidth="1"/>
    <col min="4" max="4" width="11.42578125" style="2" customWidth="1"/>
    <col min="5" max="5" width="15.7109375" style="2" customWidth="1"/>
    <col min="6" max="6" width="21.140625" style="2" bestFit="1" customWidth="1"/>
    <col min="7" max="8" width="16.5703125" style="2" customWidth="1"/>
    <col min="9" max="9" width="13.42578125" style="2" customWidth="1"/>
    <col min="10" max="10" width="14.7109375" style="2" customWidth="1"/>
    <col min="11" max="11" width="12.7109375" style="2" customWidth="1"/>
    <col min="12" max="12" width="18.5703125" style="2" customWidth="1"/>
    <col min="13" max="13" width="13.85546875" style="2" customWidth="1"/>
    <col min="14" max="14" width="16" style="2" customWidth="1"/>
    <col min="15" max="15" width="21.140625" style="2" bestFit="1" customWidth="1"/>
    <col min="16" max="16" width="15.5703125" style="2" customWidth="1"/>
    <col min="17" max="17" width="16.5703125" style="2" customWidth="1"/>
    <col min="18" max="16384" width="9.140625" style="2"/>
  </cols>
  <sheetData>
    <row r="1" spans="1:17" ht="10.5" customHeight="1" x14ac:dyDescent="0.25">
      <c r="A1" s="12" t="s">
        <v>16</v>
      </c>
      <c r="B1" s="7" t="s">
        <v>2</v>
      </c>
      <c r="C1" s="7"/>
      <c r="D1" s="7"/>
      <c r="E1" s="7"/>
      <c r="F1" s="7"/>
      <c r="G1" s="7"/>
      <c r="H1" s="7"/>
      <c r="J1" s="9" t="s">
        <v>16</v>
      </c>
      <c r="K1" s="7" t="s">
        <v>3</v>
      </c>
      <c r="L1" s="7"/>
      <c r="M1" s="7"/>
      <c r="N1" s="7"/>
      <c r="O1" s="7"/>
      <c r="P1" s="7"/>
      <c r="Q1" s="7"/>
    </row>
    <row r="2" spans="1:17" ht="10.5" customHeight="1" x14ac:dyDescent="0.25">
      <c r="A2" s="13"/>
      <c r="B2" s="1" t="s">
        <v>8</v>
      </c>
      <c r="C2" s="1" t="s">
        <v>9</v>
      </c>
      <c r="D2" s="1" t="s">
        <v>12</v>
      </c>
      <c r="E2" s="1" t="s">
        <v>10</v>
      </c>
      <c r="F2" s="1" t="s">
        <v>11</v>
      </c>
      <c r="G2" s="1" t="s">
        <v>13</v>
      </c>
      <c r="H2" s="1" t="s">
        <v>14</v>
      </c>
      <c r="J2" s="9"/>
      <c r="K2" s="1" t="s">
        <v>8</v>
      </c>
      <c r="L2" s="1" t="s">
        <v>9</v>
      </c>
      <c r="M2" s="1" t="s">
        <v>12</v>
      </c>
      <c r="N2" s="1" t="s">
        <v>10</v>
      </c>
      <c r="O2" s="1" t="s">
        <v>11</v>
      </c>
      <c r="P2" s="1" t="s">
        <v>13</v>
      </c>
      <c r="Q2" s="1" t="s">
        <v>14</v>
      </c>
    </row>
    <row r="3" spans="1:17" ht="10.5" customHeight="1" x14ac:dyDescent="0.25">
      <c r="A3" s="10" t="s">
        <v>0</v>
      </c>
      <c r="B3" s="5">
        <v>12696</v>
      </c>
      <c r="C3" s="5">
        <v>8881</v>
      </c>
      <c r="D3" s="5">
        <v>17467</v>
      </c>
      <c r="E3" s="4">
        <f>B3/D3</f>
        <v>0.72685635770309731</v>
      </c>
      <c r="F3" s="4">
        <f>C3/D3</f>
        <v>0.50844449533405855</v>
      </c>
      <c r="G3" s="5">
        <f>D3-B3</f>
        <v>4771</v>
      </c>
      <c r="H3" s="11">
        <f>G3/D3</f>
        <v>0.27314364229690274</v>
      </c>
      <c r="J3" s="10" t="s">
        <v>0</v>
      </c>
      <c r="K3" s="5">
        <v>4638</v>
      </c>
      <c r="L3" s="5">
        <v>3489</v>
      </c>
      <c r="M3" s="5">
        <v>7125</v>
      </c>
      <c r="N3" s="4">
        <f>K3/M3</f>
        <v>0.65094736842105261</v>
      </c>
      <c r="O3" s="4">
        <f>L3/M3</f>
        <v>0.48968421052631578</v>
      </c>
      <c r="P3" s="5">
        <f>M3-K3</f>
        <v>2487</v>
      </c>
      <c r="Q3" s="11">
        <f>P3/M3</f>
        <v>0.34905263157894739</v>
      </c>
    </row>
    <row r="4" spans="1:17" ht="10.5" customHeight="1" x14ac:dyDescent="0.25">
      <c r="A4" s="10" t="s">
        <v>1</v>
      </c>
      <c r="B4" s="5">
        <v>14541</v>
      </c>
      <c r="C4" s="5">
        <v>12372</v>
      </c>
      <c r="D4" s="5">
        <v>17138</v>
      </c>
      <c r="E4" s="4">
        <f t="shared" ref="E4:E5" si="0">B4/D4</f>
        <v>0.84846539852958336</v>
      </c>
      <c r="F4" s="4">
        <f t="shared" ref="F4:F5" si="1">C4/D4</f>
        <v>0.72190453961955892</v>
      </c>
      <c r="G4" s="5">
        <f t="shared" ref="G4" si="2">D4-B4</f>
        <v>2597</v>
      </c>
      <c r="H4" s="11">
        <f t="shared" ref="H4:H5" si="3">G4/D4</f>
        <v>0.15153460147041661</v>
      </c>
      <c r="J4" s="10" t="s">
        <v>1</v>
      </c>
      <c r="K4" s="5">
        <v>5790</v>
      </c>
      <c r="L4" s="5">
        <v>5179</v>
      </c>
      <c r="M4" s="5">
        <v>7202</v>
      </c>
      <c r="N4" s="4">
        <f t="shared" ref="N4:N5" si="4">K4/M4</f>
        <v>0.80394334906970288</v>
      </c>
      <c r="O4" s="4">
        <f t="shared" ref="O4:O5" si="5">L4/M4</f>
        <v>0.71910580394334911</v>
      </c>
      <c r="P4" s="5">
        <f t="shared" ref="P4" si="6">M4-K4</f>
        <v>1412</v>
      </c>
      <c r="Q4" s="11">
        <f>P4/M4</f>
        <v>0.19605665093029714</v>
      </c>
    </row>
    <row r="5" spans="1:17" ht="10.5" customHeight="1" x14ac:dyDescent="0.25">
      <c r="A5" s="14" t="s">
        <v>15</v>
      </c>
      <c r="B5" s="15">
        <f>SUM(B3:B4)</f>
        <v>27237</v>
      </c>
      <c r="C5" s="15">
        <f>SUM(C3:C4)</f>
        <v>21253</v>
      </c>
      <c r="D5" s="15">
        <f>SUM(D3:D4)</f>
        <v>34605</v>
      </c>
      <c r="E5" s="16">
        <f t="shared" si="0"/>
        <v>0.78708279150411786</v>
      </c>
      <c r="F5" s="16">
        <f t="shared" si="1"/>
        <v>0.61415980349660448</v>
      </c>
      <c r="G5" s="15">
        <f>SUM(G3:G4)</f>
        <v>7368</v>
      </c>
      <c r="H5" s="17">
        <f t="shared" si="3"/>
        <v>0.21291720849588211</v>
      </c>
      <c r="J5" s="15" t="s">
        <v>15</v>
      </c>
      <c r="K5" s="15">
        <f>SUM(K3:K4)</f>
        <v>10428</v>
      </c>
      <c r="L5" s="15">
        <f t="shared" ref="L5:M5" si="7">SUM(L3:L4)</f>
        <v>8668</v>
      </c>
      <c r="M5" s="15">
        <f t="shared" si="7"/>
        <v>14327</v>
      </c>
      <c r="N5" s="16">
        <f t="shared" si="4"/>
        <v>0.72785649473022962</v>
      </c>
      <c r="O5" s="16">
        <f t="shared" si="5"/>
        <v>0.60501151671668874</v>
      </c>
      <c r="P5" s="15">
        <f>SUM(P3:P4)</f>
        <v>3899</v>
      </c>
      <c r="Q5" s="17">
        <f>P5/M5</f>
        <v>0.27214350526977038</v>
      </c>
    </row>
    <row r="6" spans="1:17" ht="10.5" customHeight="1" x14ac:dyDescent="0.25"/>
    <row r="7" spans="1:17" ht="10.5" customHeight="1" x14ac:dyDescent="0.25"/>
    <row r="8" spans="1:17" ht="10.5" customHeight="1" x14ac:dyDescent="0.25">
      <c r="A8" s="9" t="s">
        <v>16</v>
      </c>
      <c r="B8" s="7" t="s">
        <v>4</v>
      </c>
      <c r="C8" s="7"/>
      <c r="D8" s="7"/>
      <c r="E8" s="7"/>
      <c r="F8" s="7"/>
      <c r="G8" s="7"/>
      <c r="H8" s="7"/>
      <c r="J8" s="9" t="s">
        <v>16</v>
      </c>
      <c r="K8" s="18" t="s">
        <v>5</v>
      </c>
      <c r="L8" s="19"/>
      <c r="M8" s="19"/>
      <c r="N8" s="19"/>
      <c r="O8" s="19"/>
      <c r="P8" s="19"/>
      <c r="Q8" s="6"/>
    </row>
    <row r="9" spans="1:17" ht="10.5" customHeight="1" x14ac:dyDescent="0.25">
      <c r="A9" s="9"/>
      <c r="B9" s="1" t="s">
        <v>8</v>
      </c>
      <c r="C9" s="1" t="s">
        <v>9</v>
      </c>
      <c r="D9" s="1" t="s">
        <v>12</v>
      </c>
      <c r="E9" s="1" t="s">
        <v>10</v>
      </c>
      <c r="F9" s="1" t="s">
        <v>11</v>
      </c>
      <c r="G9" s="1" t="s">
        <v>13</v>
      </c>
      <c r="H9" s="1" t="s">
        <v>14</v>
      </c>
      <c r="J9" s="9"/>
      <c r="K9" s="1" t="s">
        <v>8</v>
      </c>
      <c r="L9" s="1" t="s">
        <v>9</v>
      </c>
      <c r="M9" s="1" t="s">
        <v>12</v>
      </c>
      <c r="N9" s="1" t="s">
        <v>10</v>
      </c>
      <c r="O9" s="1" t="s">
        <v>11</v>
      </c>
      <c r="P9" s="1" t="s">
        <v>13</v>
      </c>
      <c r="Q9" s="1" t="s">
        <v>14</v>
      </c>
    </row>
    <row r="10" spans="1:17" ht="10.5" customHeight="1" x14ac:dyDescent="0.25">
      <c r="A10" s="10" t="s">
        <v>0</v>
      </c>
      <c r="B10" s="5">
        <v>8296</v>
      </c>
      <c r="C10" s="5">
        <v>5672</v>
      </c>
      <c r="D10" s="5">
        <v>13538</v>
      </c>
      <c r="E10" s="4">
        <f>B10/D10</f>
        <v>0.6127936179642488</v>
      </c>
      <c r="F10" s="4">
        <f>C10/D10</f>
        <v>0.41896882848278921</v>
      </c>
      <c r="G10" s="5">
        <f>D10-B10</f>
        <v>5242</v>
      </c>
      <c r="H10" s="11">
        <f t="shared" ref="H10:H12" si="8">G10/D10</f>
        <v>0.3872063820357512</v>
      </c>
      <c r="J10" s="10" t="s">
        <v>0</v>
      </c>
      <c r="K10" s="5">
        <v>5927</v>
      </c>
      <c r="L10" s="5">
        <v>3367</v>
      </c>
      <c r="M10" s="5">
        <v>11166</v>
      </c>
      <c r="N10" s="4">
        <f>K10/M10</f>
        <v>0.530807809421458</v>
      </c>
      <c r="O10" s="4">
        <f>L10/M10</f>
        <v>0.30154039047107289</v>
      </c>
      <c r="P10" s="5">
        <f>M10-K10</f>
        <v>5239</v>
      </c>
      <c r="Q10" s="11">
        <f>P10/M10</f>
        <v>0.469192190578542</v>
      </c>
    </row>
    <row r="11" spans="1:17" ht="10.5" customHeight="1" x14ac:dyDescent="0.25">
      <c r="A11" s="10" t="s">
        <v>1</v>
      </c>
      <c r="B11" s="5">
        <v>9909</v>
      </c>
      <c r="C11" s="5">
        <v>8235</v>
      </c>
      <c r="D11" s="5">
        <v>13308</v>
      </c>
      <c r="E11" s="4">
        <f t="shared" ref="E11:E12" si="9">B11/D11</f>
        <v>0.74458972046889094</v>
      </c>
      <c r="F11" s="4">
        <f t="shared" ref="F11:F12" si="10">C11/D11</f>
        <v>0.61880072137060416</v>
      </c>
      <c r="G11" s="5">
        <f t="shared" ref="G11" si="11">D11-B11</f>
        <v>3399</v>
      </c>
      <c r="H11" s="11">
        <f t="shared" si="8"/>
        <v>0.25541027953110912</v>
      </c>
      <c r="J11" s="10" t="s">
        <v>1</v>
      </c>
      <c r="K11" s="5">
        <v>7707</v>
      </c>
      <c r="L11" s="5">
        <v>6238</v>
      </c>
      <c r="M11" s="5">
        <v>11124</v>
      </c>
      <c r="N11" s="4">
        <f t="shared" ref="N11:N12" si="12">K11/M11</f>
        <v>0.69282632146709822</v>
      </c>
      <c r="O11" s="4">
        <f t="shared" ref="O11:O12" si="13">L11/M11</f>
        <v>0.56076950737144915</v>
      </c>
      <c r="P11" s="5">
        <f t="shared" ref="P11" si="14">M11-K11</f>
        <v>3417</v>
      </c>
      <c r="Q11" s="11">
        <f>P11/M11</f>
        <v>0.30717367853290184</v>
      </c>
    </row>
    <row r="12" spans="1:17" ht="10.5" customHeight="1" x14ac:dyDescent="0.25">
      <c r="A12" s="14" t="s">
        <v>15</v>
      </c>
      <c r="B12" s="15">
        <f>SUM(B10:B11)</f>
        <v>18205</v>
      </c>
      <c r="C12" s="15">
        <f>SUM(C10:C11)</f>
        <v>13907</v>
      </c>
      <c r="D12" s="15">
        <f>SUM(D10:D11)</f>
        <v>26846</v>
      </c>
      <c r="E12" s="16">
        <f t="shared" si="9"/>
        <v>0.67812709528421367</v>
      </c>
      <c r="F12" s="16">
        <f t="shared" si="10"/>
        <v>0.51802875661178571</v>
      </c>
      <c r="G12" s="15">
        <f>SUM(G10:G11)</f>
        <v>8641</v>
      </c>
      <c r="H12" s="17">
        <f t="shared" si="8"/>
        <v>0.32187290471578633</v>
      </c>
      <c r="J12" s="15" t="s">
        <v>15</v>
      </c>
      <c r="K12" s="15">
        <f>SUM(K10:K11)</f>
        <v>13634</v>
      </c>
      <c r="L12" s="15">
        <f t="shared" ref="L12:M12" si="15">SUM(L10:L11)</f>
        <v>9605</v>
      </c>
      <c r="M12" s="15">
        <f t="shared" si="15"/>
        <v>22290</v>
      </c>
      <c r="N12" s="16">
        <f t="shared" si="12"/>
        <v>0.61166442350829964</v>
      </c>
      <c r="O12" s="16">
        <f t="shared" si="13"/>
        <v>0.43091072229699418</v>
      </c>
      <c r="P12" s="15">
        <f>SUM(P10:P11)</f>
        <v>8656</v>
      </c>
      <c r="Q12" s="17">
        <f>P12/M12</f>
        <v>0.38833557649170031</v>
      </c>
    </row>
    <row r="13" spans="1:17" ht="10.5" customHeight="1" x14ac:dyDescent="0.25"/>
    <row r="14" spans="1:17" ht="10.5" customHeight="1" x14ac:dyDescent="0.25"/>
    <row r="15" spans="1:17" ht="10.5" customHeight="1" x14ac:dyDescent="0.25">
      <c r="A15" s="9" t="s">
        <v>16</v>
      </c>
      <c r="B15" s="7" t="s">
        <v>6</v>
      </c>
      <c r="C15" s="7"/>
      <c r="D15" s="7"/>
      <c r="E15" s="7"/>
      <c r="F15" s="7"/>
      <c r="G15" s="7"/>
      <c r="H15" s="7"/>
      <c r="J15" s="9" t="s">
        <v>16</v>
      </c>
      <c r="K15" s="8" t="s">
        <v>7</v>
      </c>
      <c r="L15" s="8"/>
      <c r="M15" s="8"/>
      <c r="N15" s="8"/>
      <c r="O15" s="8"/>
      <c r="P15" s="8"/>
      <c r="Q15" s="5"/>
    </row>
    <row r="16" spans="1:17" ht="10.5" customHeight="1" x14ac:dyDescent="0.25">
      <c r="A16" s="9"/>
      <c r="B16" s="1" t="s">
        <v>8</v>
      </c>
      <c r="C16" s="1" t="s">
        <v>9</v>
      </c>
      <c r="D16" s="1" t="s">
        <v>12</v>
      </c>
      <c r="E16" s="1" t="s">
        <v>10</v>
      </c>
      <c r="F16" s="1" t="s">
        <v>11</v>
      </c>
      <c r="G16" s="1" t="s">
        <v>13</v>
      </c>
      <c r="H16" s="1" t="s">
        <v>14</v>
      </c>
      <c r="J16" s="9"/>
      <c r="K16" s="1" t="s">
        <v>8</v>
      </c>
      <c r="L16" s="1" t="s">
        <v>9</v>
      </c>
      <c r="M16" s="1" t="s">
        <v>12</v>
      </c>
      <c r="N16" s="1" t="s">
        <v>10</v>
      </c>
      <c r="O16" s="1" t="s">
        <v>11</v>
      </c>
      <c r="P16" s="1" t="s">
        <v>13</v>
      </c>
      <c r="Q16" s="1" t="s">
        <v>14</v>
      </c>
    </row>
    <row r="17" spans="1:17" ht="10.5" customHeight="1" x14ac:dyDescent="0.25">
      <c r="A17" s="10" t="s">
        <v>0</v>
      </c>
      <c r="B17" s="5">
        <v>3797</v>
      </c>
      <c r="C17" s="5">
        <v>2777</v>
      </c>
      <c r="D17" s="5">
        <v>6025</v>
      </c>
      <c r="E17" s="4">
        <f>B17/D17</f>
        <v>0.63020746887966805</v>
      </c>
      <c r="F17" s="4">
        <f>C17/D17</f>
        <v>0.46091286307053941</v>
      </c>
      <c r="G17" s="5">
        <f>D17-B17</f>
        <v>2228</v>
      </c>
      <c r="H17" s="11">
        <f t="shared" ref="H17:H19" si="16">G17/D17</f>
        <v>0.36979253112033195</v>
      </c>
      <c r="J17" s="10" t="s">
        <v>0</v>
      </c>
      <c r="K17" s="5">
        <v>35354</v>
      </c>
      <c r="L17" s="5">
        <v>24186</v>
      </c>
      <c r="M17" s="5">
        <v>55321</v>
      </c>
      <c r="N17" s="4">
        <v>0.63907015419099433</v>
      </c>
      <c r="O17" s="4">
        <f>L17/M17</f>
        <v>0.43719383236022485</v>
      </c>
      <c r="P17" s="5">
        <v>19967</v>
      </c>
      <c r="Q17" s="11">
        <f>P17/M17</f>
        <v>0.36092984580900561</v>
      </c>
    </row>
    <row r="18" spans="1:17" ht="10.5" customHeight="1" x14ac:dyDescent="0.25">
      <c r="A18" s="10" t="s">
        <v>1</v>
      </c>
      <c r="B18" s="5">
        <v>4834</v>
      </c>
      <c r="C18" s="5">
        <v>4069</v>
      </c>
      <c r="D18" s="5">
        <v>6015</v>
      </c>
      <c r="E18" s="4">
        <f t="shared" ref="E18:E19" si="17">B18/D18</f>
        <v>0.80365752285951786</v>
      </c>
      <c r="F18" s="4">
        <f t="shared" ref="F18:F19" si="18">C18/D18</f>
        <v>0.67647547797173735</v>
      </c>
      <c r="G18" s="5">
        <f t="shared" ref="G18" si="19">D18-B18</f>
        <v>1181</v>
      </c>
      <c r="H18" s="11">
        <f t="shared" si="16"/>
        <v>0.19634247714048214</v>
      </c>
      <c r="J18" s="10" t="s">
        <v>1</v>
      </c>
      <c r="K18" s="5">
        <v>42781</v>
      </c>
      <c r="L18" s="5">
        <v>36093</v>
      </c>
      <c r="M18" s="5">
        <v>54787</v>
      </c>
      <c r="N18" s="4">
        <v>0.78086042309306958</v>
      </c>
      <c r="O18" s="4">
        <f>L18/M18</f>
        <v>0.65878766860751636</v>
      </c>
      <c r="P18" s="5">
        <v>12006</v>
      </c>
      <c r="Q18" s="11">
        <f>P18/M18</f>
        <v>0.21913957690693048</v>
      </c>
    </row>
    <row r="19" spans="1:17" ht="10.5" customHeight="1" x14ac:dyDescent="0.25">
      <c r="A19" s="14" t="s">
        <v>15</v>
      </c>
      <c r="B19" s="15">
        <f>SUM(B17:B18)</f>
        <v>8631</v>
      </c>
      <c r="C19" s="15">
        <f>SUM(C17:C18)</f>
        <v>6846</v>
      </c>
      <c r="D19" s="15">
        <f>SUM(D17:D18)</f>
        <v>12040</v>
      </c>
      <c r="E19" s="16">
        <f t="shared" si="17"/>
        <v>0.7168604651162791</v>
      </c>
      <c r="F19" s="16">
        <f t="shared" si="18"/>
        <v>0.56860465116279069</v>
      </c>
      <c r="G19" s="15">
        <f>SUM(G17:G18)</f>
        <v>3409</v>
      </c>
      <c r="H19" s="17">
        <f t="shared" si="16"/>
        <v>0.28313953488372096</v>
      </c>
      <c r="J19" s="15" t="s">
        <v>15</v>
      </c>
      <c r="K19" s="15">
        <f>SUM(K17:K18)</f>
        <v>78135</v>
      </c>
      <c r="L19" s="15">
        <f t="shared" ref="L19:M19" si="20">SUM(L17:L18)</f>
        <v>60279</v>
      </c>
      <c r="M19" s="15">
        <f t="shared" si="20"/>
        <v>110108</v>
      </c>
      <c r="N19" s="16">
        <f>K19/M19</f>
        <v>0.70962146256402803</v>
      </c>
      <c r="O19" s="16">
        <f>L19/M19</f>
        <v>0.54745340937988152</v>
      </c>
      <c r="P19" s="15">
        <f>SUM(P17:P18)</f>
        <v>31973</v>
      </c>
      <c r="Q19" s="17">
        <f>P19/M19</f>
        <v>0.29037853743597197</v>
      </c>
    </row>
    <row r="20" spans="1:17" ht="10.5" customHeight="1" x14ac:dyDescent="0.25"/>
    <row r="21" spans="1:17" ht="10.5" customHeight="1" x14ac:dyDescent="0.25"/>
    <row r="22" spans="1:17" ht="10.5" customHeight="1" x14ac:dyDescent="0.25"/>
    <row r="23" spans="1:17" ht="10.5" customHeight="1" x14ac:dyDescent="0.25"/>
    <row r="24" spans="1:17" ht="10.5" customHeight="1" x14ac:dyDescent="0.25"/>
    <row r="25" spans="1:17" ht="10.5" customHeight="1" x14ac:dyDescent="0.25"/>
    <row r="26" spans="1:17" ht="10.5" customHeight="1" x14ac:dyDescent="0.25"/>
    <row r="27" spans="1:17" ht="10.5" customHeight="1" x14ac:dyDescent="0.25"/>
    <row r="28" spans="1:17" ht="10.5" customHeight="1" x14ac:dyDescent="0.25"/>
    <row r="29" spans="1:17" ht="10.5" customHeight="1" x14ac:dyDescent="0.25"/>
    <row r="30" spans="1:17" ht="10.5" customHeight="1" x14ac:dyDescent="0.25"/>
  </sheetData>
  <mergeCells count="11">
    <mergeCell ref="K8:Q8"/>
    <mergeCell ref="A1:A2"/>
    <mergeCell ref="J15:J16"/>
    <mergeCell ref="A15:A16"/>
    <mergeCell ref="J1:J2"/>
    <mergeCell ref="A8:A9"/>
    <mergeCell ref="J8:J9"/>
    <mergeCell ref="B1:H1"/>
    <mergeCell ref="B8:H8"/>
    <mergeCell ref="B15:H15"/>
    <mergeCell ref="K1:Q1"/>
  </mergeCells>
  <pageMargins left="0.7" right="0.7" top="0.75" bottom="0.75" header="0.3" footer="0.3"/>
  <pageSetup paperSize="9" orientation="portrait" horizontalDpi="1200" verticalDpi="1200" r:id="rId1"/>
  <ignoredErrors>
    <ignoredError sqref="A3 A17 A10 J3 J10 J1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2021-09-22T11:21:06Z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