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0229\Desktop\NUOVI 3 AGOSTO 2020\Quotidiani\"/>
    </mc:Choice>
  </mc:AlternateContent>
  <xr:revisionPtr revIDLastSave="0" documentId="13_ncr:1_{FCEA7887-945D-4F0B-BA2E-B041E50DE46F}" xr6:coauthVersionLast="45" xr6:coauthVersionMax="46" xr10:uidLastSave="{00000000-0000-0000-0000-000000000000}"/>
  <bookViews>
    <workbookView xWindow="3150" yWindow="3150" windowWidth="21600" windowHeight="11385" xr2:uid="{8CD08133-E3F5-46A0-B8EA-2D925BBBEB61}"/>
  </bookViews>
  <sheets>
    <sheet name="Foglio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" i="2" l="1"/>
  <c r="I6" i="2"/>
  <c r="I10" i="2"/>
  <c r="I11" i="2"/>
  <c r="I12" i="2"/>
  <c r="I16" i="2"/>
  <c r="I17" i="2"/>
  <c r="I4" i="2"/>
  <c r="S5" i="2"/>
  <c r="S6" i="2"/>
  <c r="S10" i="2"/>
  <c r="S11" i="2"/>
  <c r="S12" i="2"/>
  <c r="S16" i="2"/>
  <c r="S17" i="2"/>
  <c r="S4" i="2"/>
  <c r="R17" i="2"/>
  <c r="R16" i="2"/>
  <c r="R12" i="2"/>
  <c r="R11" i="2"/>
  <c r="R10" i="2"/>
  <c r="R6" i="2"/>
  <c r="R5" i="2"/>
  <c r="R4" i="2"/>
  <c r="H17" i="2"/>
  <c r="H16" i="2"/>
  <c r="H11" i="2"/>
  <c r="H10" i="2"/>
  <c r="H6" i="2"/>
  <c r="H5" i="2"/>
  <c r="H4" i="2"/>
  <c r="N6" i="2"/>
  <c r="C18" i="2"/>
  <c r="I18" i="2" s="1"/>
  <c r="D18" i="2"/>
  <c r="B18" i="2"/>
  <c r="M12" i="2"/>
  <c r="N12" i="2"/>
  <c r="L12" i="2"/>
  <c r="D6" i="2"/>
  <c r="C12" i="2"/>
  <c r="D12" i="2"/>
  <c r="H12" i="2" s="1"/>
  <c r="B12" i="2"/>
  <c r="M6" i="2"/>
  <c r="L6" i="2"/>
  <c r="C6" i="2"/>
  <c r="B6" i="2"/>
  <c r="N17" i="2" l="1"/>
  <c r="M17" i="2"/>
  <c r="L17" i="2"/>
  <c r="G17" i="2"/>
  <c r="F17" i="2"/>
  <c r="E17" i="2"/>
  <c r="N16" i="2"/>
  <c r="N18" i="2" s="1"/>
  <c r="M16" i="2"/>
  <c r="M18" i="2" s="1"/>
  <c r="L16" i="2"/>
  <c r="G16" i="2"/>
  <c r="G18" i="2" s="1"/>
  <c r="H18" i="2" s="1"/>
  <c r="F16" i="2"/>
  <c r="E16" i="2"/>
  <c r="Q11" i="2"/>
  <c r="P11" i="2"/>
  <c r="O11" i="2"/>
  <c r="G11" i="2"/>
  <c r="F11" i="2"/>
  <c r="E11" i="2"/>
  <c r="Q10" i="2"/>
  <c r="Q12" i="2" s="1"/>
  <c r="P10" i="2"/>
  <c r="O10" i="2"/>
  <c r="G10" i="2"/>
  <c r="F10" i="2"/>
  <c r="E10" i="2"/>
  <c r="Q5" i="2"/>
  <c r="P5" i="2"/>
  <c r="O5" i="2"/>
  <c r="G5" i="2"/>
  <c r="F5" i="2"/>
  <c r="E5" i="2"/>
  <c r="Q4" i="2"/>
  <c r="Q6" i="2" s="1"/>
  <c r="P4" i="2"/>
  <c r="O4" i="2"/>
  <c r="G4" i="2"/>
  <c r="G6" i="2" s="1"/>
  <c r="F4" i="2"/>
  <c r="E4" i="2"/>
  <c r="S18" i="2" l="1"/>
  <c r="G12" i="2"/>
  <c r="L18" i="2"/>
  <c r="Q17" i="2"/>
  <c r="P17" i="2"/>
  <c r="P16" i="2"/>
  <c r="O16" i="2"/>
  <c r="O17" i="2"/>
  <c r="Q16" i="2"/>
  <c r="Q18" i="2" l="1"/>
  <c r="R18" i="2" s="1"/>
</calcChain>
</file>

<file path=xl/sharedStrings.xml><?xml version="1.0" encoding="utf-8"?>
<sst xmlns="http://schemas.openxmlformats.org/spreadsheetml/2006/main" count="78" uniqueCount="18">
  <si>
    <t>CLASSE DI ETA'</t>
  </si>
  <si>
    <t>12-15</t>
  </si>
  <si>
    <t>16-19</t>
  </si>
  <si>
    <t>Provincia di Ancona</t>
  </si>
  <si>
    <t>Provincia di Ascoli Piceno</t>
  </si>
  <si>
    <t>Provincia di Pesaro-Urbino</t>
  </si>
  <si>
    <t>Provincia di Macerata</t>
  </si>
  <si>
    <t>Provincia di Fermo</t>
  </si>
  <si>
    <t>REGIONE MARCHE</t>
  </si>
  <si>
    <t>1° Dose</t>
  </si>
  <si>
    <t>Ciclo Completo</t>
  </si>
  <si>
    <t>% Adesione 1° Dose</t>
  </si>
  <si>
    <t>% Adesione Ciclo Completo</t>
  </si>
  <si>
    <t>Pop. ISTAT</t>
  </si>
  <si>
    <t>non vaccinati</t>
  </si>
  <si>
    <t>% non vaccinati</t>
  </si>
  <si>
    <t>% immunizzati</t>
  </si>
  <si>
    <t>Totali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</si>
</sst>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59996337778862885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1" fillId="0" borderId="0" xfId="1" applyNumberFormat="1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2" xfId="1" applyNumberFormat="1" applyFont="1" applyBorder="1" applyAlignment="1">
      <alignment horizontal="center" vertical="center"/>
    </xf>
    <xf numFmtId="164" fontId="1" fillId="0" borderId="4" xfId="1" applyNumberFormat="1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E772D-7249-4E7A-879E-626EEA00B6C6}">
  <dimension ref="A2:S52"/>
  <sheetViews>
    <sheetView tabSelected="1" workbookViewId="0"/>
  </sheetViews>
  <sheetFormatPr defaultRowHeight="11.25" x14ac:dyDescent="0.25"/>
  <cols>
    <col min="1" max="1" width="12.7109375" style="3" bestFit="1" customWidth="1"/>
    <col min="2" max="2" width="10.7109375" style="1" customWidth="1"/>
    <col min="3" max="3" width="13" style="1" customWidth="1"/>
    <col min="4" max="4" width="11.42578125" style="1" customWidth="1"/>
    <col min="5" max="5" width="15.7109375" style="1" customWidth="1"/>
    <col min="6" max="6" width="21.140625" style="1" bestFit="1" customWidth="1"/>
    <col min="7" max="7" width="16.5703125" style="1" customWidth="1"/>
    <col min="8" max="9" width="12.7109375" style="1" customWidth="1"/>
    <col min="10" max="10" width="4.7109375" style="1" customWidth="1"/>
    <col min="11" max="11" width="13.140625" style="1" bestFit="1" customWidth="1"/>
    <col min="12" max="12" width="12.7109375" style="1" customWidth="1"/>
    <col min="13" max="13" width="18.5703125" style="1" customWidth="1"/>
    <col min="14" max="14" width="13.85546875" style="1" customWidth="1"/>
    <col min="15" max="15" width="16" style="1" customWidth="1"/>
    <col min="16" max="16" width="21.140625" style="1" bestFit="1" customWidth="1"/>
    <col min="17" max="19" width="15.5703125" style="1" customWidth="1"/>
    <col min="20" max="16384" width="9.140625" style="1"/>
  </cols>
  <sheetData>
    <row r="2" spans="1:19" ht="10.5" customHeight="1" x14ac:dyDescent="0.25">
      <c r="A2" s="9" t="s">
        <v>0</v>
      </c>
      <c r="B2" s="21" t="s">
        <v>3</v>
      </c>
      <c r="C2" s="22"/>
      <c r="D2" s="22"/>
      <c r="E2" s="22"/>
      <c r="F2" s="22"/>
      <c r="G2" s="22"/>
      <c r="H2" s="22"/>
      <c r="I2" s="11"/>
      <c r="K2" s="9" t="s">
        <v>0</v>
      </c>
      <c r="L2" s="21" t="s">
        <v>4</v>
      </c>
      <c r="M2" s="22"/>
      <c r="N2" s="22"/>
      <c r="O2" s="22"/>
      <c r="P2" s="22"/>
      <c r="Q2" s="22"/>
      <c r="R2" s="22"/>
      <c r="S2" s="11"/>
    </row>
    <row r="3" spans="1:19" ht="10.5" customHeight="1" x14ac:dyDescent="0.25">
      <c r="A3" s="10"/>
      <c r="B3" s="16" t="s">
        <v>9</v>
      </c>
      <c r="C3" s="17" t="s">
        <v>10</v>
      </c>
      <c r="D3" s="18" t="s">
        <v>13</v>
      </c>
      <c r="E3" s="18" t="s">
        <v>11</v>
      </c>
      <c r="F3" s="18" t="s">
        <v>12</v>
      </c>
      <c r="G3" s="18" t="s">
        <v>14</v>
      </c>
      <c r="H3" s="20" t="s">
        <v>15</v>
      </c>
      <c r="I3" s="20" t="s">
        <v>16</v>
      </c>
      <c r="K3" s="10"/>
      <c r="L3" s="16" t="s">
        <v>9</v>
      </c>
      <c r="M3" s="17" t="s">
        <v>10</v>
      </c>
      <c r="N3" s="18" t="s">
        <v>13</v>
      </c>
      <c r="O3" s="18" t="s">
        <v>11</v>
      </c>
      <c r="P3" s="18" t="s">
        <v>12</v>
      </c>
      <c r="Q3" s="19" t="s">
        <v>14</v>
      </c>
      <c r="R3" s="20" t="s">
        <v>15</v>
      </c>
      <c r="S3" s="20" t="s">
        <v>16</v>
      </c>
    </row>
    <row r="4" spans="1:19" ht="10.5" customHeight="1" x14ac:dyDescent="0.25">
      <c r="A4" s="2" t="s">
        <v>1</v>
      </c>
      <c r="B4" s="5">
        <v>10320</v>
      </c>
      <c r="C4" s="7">
        <v>4649</v>
      </c>
      <c r="D4" s="6">
        <v>17467</v>
      </c>
      <c r="E4" s="4">
        <f>B4/D4</f>
        <v>0.59082841930497509</v>
      </c>
      <c r="F4" s="4">
        <f>C4/D4</f>
        <v>0.26615904276635943</v>
      </c>
      <c r="G4" s="6">
        <f>D4-B4</f>
        <v>7147</v>
      </c>
      <c r="H4" s="14">
        <f>G4/D4</f>
        <v>0.40917158069502491</v>
      </c>
      <c r="I4" s="14">
        <f>C4/D4</f>
        <v>0.26615904276635943</v>
      </c>
      <c r="J4" s="12"/>
      <c r="K4" s="2" t="s">
        <v>1</v>
      </c>
      <c r="L4" s="5">
        <v>3874</v>
      </c>
      <c r="M4" s="7">
        <v>2065</v>
      </c>
      <c r="N4" s="6">
        <v>7125</v>
      </c>
      <c r="O4" s="4">
        <f>L4/N4</f>
        <v>0.54371929824561405</v>
      </c>
      <c r="P4" s="4">
        <f>M4/N4</f>
        <v>0.28982456140350876</v>
      </c>
      <c r="Q4" s="13">
        <f>N4-L4</f>
        <v>3251</v>
      </c>
      <c r="R4" s="14">
        <f>Q4/N4</f>
        <v>0.45628070175438595</v>
      </c>
      <c r="S4" s="14">
        <f>M4/N4</f>
        <v>0.28982456140350876</v>
      </c>
    </row>
    <row r="5" spans="1:19" ht="10.5" customHeight="1" x14ac:dyDescent="0.25">
      <c r="A5" s="2" t="s">
        <v>2</v>
      </c>
      <c r="B5" s="5">
        <v>13474</v>
      </c>
      <c r="C5" s="7">
        <v>10145</v>
      </c>
      <c r="D5" s="6">
        <v>17138</v>
      </c>
      <c r="E5" s="4">
        <f t="shared" ref="E5" si="0">B5/D5</f>
        <v>0.78620609172598899</v>
      </c>
      <c r="F5" s="4">
        <f t="shared" ref="F5" si="1">C5/D5</f>
        <v>0.59195938849340646</v>
      </c>
      <c r="G5" s="6">
        <f t="shared" ref="G5" si="2">D5-B5</f>
        <v>3664</v>
      </c>
      <c r="H5" s="14">
        <f t="shared" ref="H5:H6" si="3">G5/D5</f>
        <v>0.21379390827401096</v>
      </c>
      <c r="I5" s="14">
        <f t="shared" ref="I5:I18" si="4">C5/D5</f>
        <v>0.59195938849340646</v>
      </c>
      <c r="J5" s="12"/>
      <c r="K5" s="2" t="s">
        <v>2</v>
      </c>
      <c r="L5" s="5">
        <v>5440</v>
      </c>
      <c r="M5" s="7">
        <v>4452</v>
      </c>
      <c r="N5" s="6">
        <v>7202</v>
      </c>
      <c r="O5" s="4">
        <f t="shared" ref="O5" si="5">L5/N5</f>
        <v>0.75534573729519583</v>
      </c>
      <c r="P5" s="4">
        <f t="shared" ref="P5" si="6">M5/N5</f>
        <v>0.61816162177173006</v>
      </c>
      <c r="Q5" s="13">
        <f t="shared" ref="Q5" si="7">N5-L5</f>
        <v>1762</v>
      </c>
      <c r="R5" s="14">
        <f t="shared" ref="R5:R6" si="8">Q5/N5</f>
        <v>0.24465426270480423</v>
      </c>
      <c r="S5" s="14">
        <f t="shared" ref="S5:S18" si="9">M5/N5</f>
        <v>0.61816162177173006</v>
      </c>
    </row>
    <row r="6" spans="1:19" ht="10.5" customHeight="1" x14ac:dyDescent="0.25">
      <c r="A6" s="13" t="s">
        <v>17</v>
      </c>
      <c r="B6" s="8">
        <f>SUM(B4:B5)</f>
        <v>23794</v>
      </c>
      <c r="C6" s="8">
        <f>SUM(C4:C5)</f>
        <v>14794</v>
      </c>
      <c r="D6" s="8">
        <f>SUM(D4:D5)</f>
        <v>34605</v>
      </c>
      <c r="G6" s="8">
        <f>SUM(G4:G5)</f>
        <v>10811</v>
      </c>
      <c r="H6" s="14">
        <f t="shared" si="3"/>
        <v>0.3124115012281462</v>
      </c>
      <c r="I6" s="14">
        <f t="shared" si="4"/>
        <v>0.42751047536483167</v>
      </c>
      <c r="J6" s="12"/>
      <c r="K6" s="13" t="s">
        <v>17</v>
      </c>
      <c r="L6" s="8">
        <f>SUM(L4:L5)</f>
        <v>9314</v>
      </c>
      <c r="M6" s="8">
        <f>SUM(M4:M5)</f>
        <v>6517</v>
      </c>
      <c r="N6" s="8">
        <f>SUM(N4:N5)</f>
        <v>14327</v>
      </c>
      <c r="Q6" s="8">
        <f>SUM(Q4:Q5)</f>
        <v>5013</v>
      </c>
      <c r="R6" s="15">
        <f t="shared" si="8"/>
        <v>0.34989879248970474</v>
      </c>
      <c r="S6" s="14">
        <f t="shared" si="9"/>
        <v>0.45487541006491239</v>
      </c>
    </row>
    <row r="7" spans="1:19" ht="10.5" customHeight="1" x14ac:dyDescent="0.25">
      <c r="I7" s="12"/>
      <c r="S7" s="12"/>
    </row>
    <row r="8" spans="1:19" ht="10.5" customHeight="1" x14ac:dyDescent="0.25">
      <c r="A8" s="9" t="s">
        <v>0</v>
      </c>
      <c r="B8" s="21" t="s">
        <v>5</v>
      </c>
      <c r="C8" s="22"/>
      <c r="D8" s="22"/>
      <c r="E8" s="22"/>
      <c r="F8" s="22"/>
      <c r="G8" s="22"/>
      <c r="H8" s="22"/>
      <c r="I8" s="11"/>
      <c r="K8" s="9" t="s">
        <v>0</v>
      </c>
      <c r="L8" s="21" t="s">
        <v>6</v>
      </c>
      <c r="M8" s="22"/>
      <c r="N8" s="22"/>
      <c r="O8" s="22"/>
      <c r="P8" s="22"/>
      <c r="Q8" s="22"/>
      <c r="R8" s="22"/>
      <c r="S8" s="11"/>
    </row>
    <row r="9" spans="1:19" ht="10.5" customHeight="1" x14ac:dyDescent="0.25">
      <c r="A9" s="10"/>
      <c r="B9" s="16" t="s">
        <v>9</v>
      </c>
      <c r="C9" s="17" t="s">
        <v>10</v>
      </c>
      <c r="D9" s="18" t="s">
        <v>13</v>
      </c>
      <c r="E9" s="18" t="s">
        <v>11</v>
      </c>
      <c r="F9" s="18" t="s">
        <v>12</v>
      </c>
      <c r="G9" s="18" t="s">
        <v>14</v>
      </c>
      <c r="H9" s="20" t="s">
        <v>15</v>
      </c>
      <c r="I9" s="20" t="s">
        <v>16</v>
      </c>
      <c r="K9" s="10"/>
      <c r="L9" s="16" t="s">
        <v>9</v>
      </c>
      <c r="M9" s="17" t="s">
        <v>10</v>
      </c>
      <c r="N9" s="18" t="s">
        <v>13</v>
      </c>
      <c r="O9" s="18" t="s">
        <v>11</v>
      </c>
      <c r="P9" s="18" t="s">
        <v>12</v>
      </c>
      <c r="Q9" s="19" t="s">
        <v>14</v>
      </c>
      <c r="R9" s="20" t="s">
        <v>15</v>
      </c>
      <c r="S9" s="20" t="s">
        <v>16</v>
      </c>
    </row>
    <row r="10" spans="1:19" ht="10.5" customHeight="1" x14ac:dyDescent="0.25">
      <c r="A10" s="2" t="s">
        <v>1</v>
      </c>
      <c r="B10" s="5">
        <v>6722</v>
      </c>
      <c r="C10" s="7">
        <v>2549</v>
      </c>
      <c r="D10" s="6">
        <v>13538</v>
      </c>
      <c r="E10" s="4">
        <f>B10/D10</f>
        <v>0.49652829073718424</v>
      </c>
      <c r="F10" s="4">
        <f>C10/D10</f>
        <v>0.18828482789185996</v>
      </c>
      <c r="G10" s="6">
        <f>D10-B10</f>
        <v>6816</v>
      </c>
      <c r="H10" s="14">
        <f t="shared" ref="H10:H12" si="10">G10/D10</f>
        <v>0.50347170926281581</v>
      </c>
      <c r="I10" s="14">
        <f t="shared" si="4"/>
        <v>0.18828482789185996</v>
      </c>
      <c r="J10" s="12"/>
      <c r="K10" s="2" t="s">
        <v>1</v>
      </c>
      <c r="L10" s="5">
        <v>4566</v>
      </c>
      <c r="M10" s="7">
        <v>941</v>
      </c>
      <c r="N10" s="6">
        <v>11166</v>
      </c>
      <c r="O10" s="4">
        <f>L10/N10</f>
        <v>0.40891993551853845</v>
      </c>
      <c r="P10" s="4">
        <f>M10/N10</f>
        <v>8.4273687981372025E-2</v>
      </c>
      <c r="Q10" s="13">
        <f>N10-L10</f>
        <v>6600</v>
      </c>
      <c r="R10" s="14">
        <f t="shared" ref="R10:R12" si="11">Q10/N10</f>
        <v>0.59108006448146155</v>
      </c>
      <c r="S10" s="14">
        <f t="shared" si="9"/>
        <v>8.4273687981372025E-2</v>
      </c>
    </row>
    <row r="11" spans="1:19" ht="10.5" customHeight="1" x14ac:dyDescent="0.25">
      <c r="A11" s="2" t="s">
        <v>2</v>
      </c>
      <c r="B11" s="5">
        <v>9108</v>
      </c>
      <c r="C11" s="7">
        <v>6224</v>
      </c>
      <c r="D11" s="6">
        <v>13308</v>
      </c>
      <c r="E11" s="4">
        <f t="shared" ref="E11" si="12">B11/D11</f>
        <v>0.68440036068530208</v>
      </c>
      <c r="F11" s="4">
        <f t="shared" ref="F11" si="13">C11/D11</f>
        <v>0.46768860835587617</v>
      </c>
      <c r="G11" s="6">
        <f t="shared" ref="G11" si="14">D11-B11</f>
        <v>4200</v>
      </c>
      <c r="H11" s="14">
        <f t="shared" si="10"/>
        <v>0.31559963931469792</v>
      </c>
      <c r="I11" s="14">
        <f t="shared" si="4"/>
        <v>0.46768860835587617</v>
      </c>
      <c r="J11" s="12"/>
      <c r="K11" s="2" t="s">
        <v>2</v>
      </c>
      <c r="L11" s="5">
        <v>7082</v>
      </c>
      <c r="M11" s="7">
        <v>4102</v>
      </c>
      <c r="N11" s="6">
        <v>11124</v>
      </c>
      <c r="O11" s="4">
        <f t="shared" ref="O11" si="15">L11/N11</f>
        <v>0.63664149586479679</v>
      </c>
      <c r="P11" s="4">
        <f t="shared" ref="P11" si="16">M11/N11</f>
        <v>0.36875224739302409</v>
      </c>
      <c r="Q11" s="13">
        <f t="shared" ref="Q11" si="17">N11-L11</f>
        <v>4042</v>
      </c>
      <c r="R11" s="14">
        <f t="shared" si="11"/>
        <v>0.36335850413520315</v>
      </c>
      <c r="S11" s="14">
        <f t="shared" si="9"/>
        <v>0.36875224739302409</v>
      </c>
    </row>
    <row r="12" spans="1:19" ht="10.5" customHeight="1" x14ac:dyDescent="0.25">
      <c r="A12" s="13" t="s">
        <v>17</v>
      </c>
      <c r="B12" s="8">
        <f>SUM(B10:B11)</f>
        <v>15830</v>
      </c>
      <c r="C12" s="8">
        <f t="shared" ref="C12:D12" si="18">SUM(C10:C11)</f>
        <v>8773</v>
      </c>
      <c r="D12" s="8">
        <f t="shared" si="18"/>
        <v>26846</v>
      </c>
      <c r="G12" s="8">
        <f t="shared" ref="G12" si="19">SUM(G10:G11)</f>
        <v>11016</v>
      </c>
      <c r="H12" s="14">
        <f t="shared" si="10"/>
        <v>0.41034046040378452</v>
      </c>
      <c r="I12" s="14">
        <f t="shared" si="4"/>
        <v>0.32678983833718245</v>
      </c>
      <c r="J12" s="12"/>
      <c r="K12" s="13" t="s">
        <v>17</v>
      </c>
      <c r="L12" s="8">
        <f>SUM(L10:L11)</f>
        <v>11648</v>
      </c>
      <c r="M12" s="8">
        <f t="shared" ref="M12:N12" si="20">SUM(M10:M11)</f>
        <v>5043</v>
      </c>
      <c r="N12" s="8">
        <f t="shared" si="20"/>
        <v>22290</v>
      </c>
      <c r="Q12" s="8">
        <f>SUM(Q10:Q11)</f>
        <v>10642</v>
      </c>
      <c r="R12" s="15">
        <f t="shared" si="11"/>
        <v>0.47743382682817409</v>
      </c>
      <c r="S12" s="14">
        <f t="shared" si="9"/>
        <v>0.2262449528936743</v>
      </c>
    </row>
    <row r="13" spans="1:19" ht="10.5" customHeight="1" x14ac:dyDescent="0.25">
      <c r="I13" s="12"/>
      <c r="S13" s="12"/>
    </row>
    <row r="14" spans="1:19" ht="10.5" customHeight="1" x14ac:dyDescent="0.25">
      <c r="A14" s="9" t="s">
        <v>0</v>
      </c>
      <c r="B14" s="21" t="s">
        <v>7</v>
      </c>
      <c r="C14" s="22"/>
      <c r="D14" s="22"/>
      <c r="E14" s="22"/>
      <c r="F14" s="22"/>
      <c r="G14" s="22"/>
      <c r="H14" s="22"/>
      <c r="I14" s="11"/>
      <c r="K14" s="9" t="s">
        <v>0</v>
      </c>
      <c r="L14" s="21" t="s">
        <v>8</v>
      </c>
      <c r="M14" s="22"/>
      <c r="N14" s="22"/>
      <c r="O14" s="22"/>
      <c r="P14" s="22"/>
      <c r="Q14" s="22"/>
      <c r="R14" s="22"/>
      <c r="S14" s="11"/>
    </row>
    <row r="15" spans="1:19" ht="10.5" customHeight="1" x14ac:dyDescent="0.25">
      <c r="A15" s="10"/>
      <c r="B15" s="16" t="s">
        <v>9</v>
      </c>
      <c r="C15" s="17" t="s">
        <v>10</v>
      </c>
      <c r="D15" s="18" t="s">
        <v>13</v>
      </c>
      <c r="E15" s="18" t="s">
        <v>11</v>
      </c>
      <c r="F15" s="18" t="s">
        <v>12</v>
      </c>
      <c r="G15" s="18" t="s">
        <v>14</v>
      </c>
      <c r="H15" s="20" t="s">
        <v>15</v>
      </c>
      <c r="I15" s="20" t="s">
        <v>16</v>
      </c>
      <c r="K15" s="10"/>
      <c r="L15" s="16" t="s">
        <v>9</v>
      </c>
      <c r="M15" s="17" t="s">
        <v>10</v>
      </c>
      <c r="N15" s="18" t="s">
        <v>13</v>
      </c>
      <c r="O15" s="18" t="s">
        <v>11</v>
      </c>
      <c r="P15" s="18" t="s">
        <v>12</v>
      </c>
      <c r="Q15" s="19" t="s">
        <v>14</v>
      </c>
      <c r="R15" s="20" t="s">
        <v>15</v>
      </c>
      <c r="S15" s="20" t="s">
        <v>16</v>
      </c>
    </row>
    <row r="16" spans="1:19" ht="10.5" customHeight="1" x14ac:dyDescent="0.25">
      <c r="A16" s="2" t="s">
        <v>1</v>
      </c>
      <c r="B16" s="5">
        <v>2806</v>
      </c>
      <c r="C16" s="7">
        <v>1523</v>
      </c>
      <c r="D16" s="6">
        <v>6025</v>
      </c>
      <c r="E16" s="4">
        <f>B16/D16</f>
        <v>0.4657261410788382</v>
      </c>
      <c r="F16" s="4">
        <f>C16/D16</f>
        <v>0.25278008298755189</v>
      </c>
      <c r="G16" s="6">
        <f>D16-B16</f>
        <v>3219</v>
      </c>
      <c r="H16" s="14">
        <f t="shared" ref="H16:H18" si="21">G16/D16</f>
        <v>0.53427385892116186</v>
      </c>
      <c r="I16" s="14">
        <f t="shared" si="4"/>
        <v>0.25278008298755189</v>
      </c>
      <c r="J16" s="12"/>
      <c r="K16" s="2" t="s">
        <v>1</v>
      </c>
      <c r="L16" s="5">
        <f>B16+B10+B4+L4+L10</f>
        <v>28288</v>
      </c>
      <c r="M16" s="7">
        <f>C4+C10+C16+M10+M4</f>
        <v>11727</v>
      </c>
      <c r="N16" s="6">
        <f>D16+D10+D4+N4+N10</f>
        <v>55321</v>
      </c>
      <c r="O16" s="4">
        <f>L16/N16</f>
        <v>0.5113428896802299</v>
      </c>
      <c r="P16" s="4">
        <f>M16/N16</f>
        <v>0.21198098371323729</v>
      </c>
      <c r="Q16" s="13">
        <f>N16-L16</f>
        <v>27033</v>
      </c>
      <c r="R16" s="14">
        <f t="shared" ref="R16:R18" si="22">Q16/N16</f>
        <v>0.48865711031977005</v>
      </c>
      <c r="S16" s="14">
        <f t="shared" si="9"/>
        <v>0.21198098371323729</v>
      </c>
    </row>
    <row r="17" spans="1:19" ht="10.5" customHeight="1" x14ac:dyDescent="0.25">
      <c r="A17" s="2" t="s">
        <v>2</v>
      </c>
      <c r="B17" s="5">
        <v>4294</v>
      </c>
      <c r="C17" s="7">
        <v>3209</v>
      </c>
      <c r="D17" s="6">
        <v>6015</v>
      </c>
      <c r="E17" s="4">
        <f t="shared" ref="E17" si="23">B17/D17</f>
        <v>0.71388196176226104</v>
      </c>
      <c r="F17" s="4">
        <f t="shared" ref="F17" si="24">C17/D17</f>
        <v>0.5334995843724023</v>
      </c>
      <c r="G17" s="6">
        <f t="shared" ref="G17" si="25">D17-B17</f>
        <v>1721</v>
      </c>
      <c r="H17" s="14">
        <f t="shared" si="21"/>
        <v>0.28611803823773896</v>
      </c>
      <c r="I17" s="14">
        <f t="shared" si="4"/>
        <v>0.5334995843724023</v>
      </c>
      <c r="J17" s="12"/>
      <c r="K17" s="2" t="s">
        <v>2</v>
      </c>
      <c r="L17" s="5">
        <f>B17+B11+B5+L5+L11</f>
        <v>39398</v>
      </c>
      <c r="M17" s="7">
        <f>C5+C11+C17+M11+M5</f>
        <v>28132</v>
      </c>
      <c r="N17" s="6">
        <f>D17+D11+D5+N5+N11</f>
        <v>54787</v>
      </c>
      <c r="O17" s="4">
        <f t="shared" ref="O17" si="26">L17/N17</f>
        <v>0.71911219814919602</v>
      </c>
      <c r="P17" s="4">
        <f t="shared" ref="P17" si="27">M17/N17</f>
        <v>0.51347947505795166</v>
      </c>
      <c r="Q17" s="13">
        <f t="shared" ref="Q17" si="28">N17-L17</f>
        <v>15389</v>
      </c>
      <c r="R17" s="14">
        <f t="shared" si="22"/>
        <v>0.28088780185080403</v>
      </c>
      <c r="S17" s="14">
        <f t="shared" si="9"/>
        <v>0.51347947505795166</v>
      </c>
    </row>
    <row r="18" spans="1:19" ht="10.5" customHeight="1" x14ac:dyDescent="0.25">
      <c r="A18" s="13" t="s">
        <v>17</v>
      </c>
      <c r="B18" s="8">
        <f>SUM(B16:B17)</f>
        <v>7100</v>
      </c>
      <c r="C18" s="8">
        <f t="shared" ref="C18:G18" si="29">SUM(C16:C17)</f>
        <v>4732</v>
      </c>
      <c r="D18" s="8">
        <f t="shared" si="29"/>
        <v>12040</v>
      </c>
      <c r="G18" s="8">
        <f t="shared" si="29"/>
        <v>4940</v>
      </c>
      <c r="H18" s="14">
        <f t="shared" si="21"/>
        <v>0.41029900332225916</v>
      </c>
      <c r="I18" s="14">
        <f t="shared" si="4"/>
        <v>0.39302325581395348</v>
      </c>
      <c r="J18" s="12"/>
      <c r="K18" s="8" t="s">
        <v>17</v>
      </c>
      <c r="L18" s="8">
        <f>SUM(L16:L17)</f>
        <v>67686</v>
      </c>
      <c r="M18" s="8">
        <f t="shared" ref="M18:Q18" si="30">SUM(M16:M17)</f>
        <v>39859</v>
      </c>
      <c r="N18" s="8">
        <f t="shared" si="30"/>
        <v>110108</v>
      </c>
      <c r="Q18" s="8">
        <f t="shared" si="30"/>
        <v>42422</v>
      </c>
      <c r="R18" s="14">
        <f t="shared" si="22"/>
        <v>0.38527627420350929</v>
      </c>
      <c r="S18" s="14">
        <f t="shared" si="9"/>
        <v>0.36199912812874629</v>
      </c>
    </row>
    <row r="19" spans="1:19" ht="10.5" customHeight="1" x14ac:dyDescent="0.25">
      <c r="I19" s="12"/>
    </row>
    <row r="20" spans="1:19" ht="10.5" customHeight="1" x14ac:dyDescent="0.25">
      <c r="L20" s="12"/>
    </row>
    <row r="21" spans="1:19" ht="10.5" customHeight="1" x14ac:dyDescent="0.25"/>
    <row r="22" spans="1:19" ht="10.5" customHeight="1" x14ac:dyDescent="0.25">
      <c r="A22" s="1"/>
    </row>
    <row r="23" spans="1:19" ht="10.5" customHeight="1" x14ac:dyDescent="0.25">
      <c r="A23" s="1"/>
    </row>
    <row r="24" spans="1:19" ht="10.5" customHeight="1" x14ac:dyDescent="0.25"/>
    <row r="25" spans="1:19" ht="10.5" customHeight="1" x14ac:dyDescent="0.25"/>
    <row r="26" spans="1:19" ht="10.5" customHeight="1" x14ac:dyDescent="0.25"/>
    <row r="27" spans="1:19" ht="10.5" customHeight="1" x14ac:dyDescent="0.25"/>
    <row r="28" spans="1:19" ht="10.5" customHeight="1" x14ac:dyDescent="0.25"/>
    <row r="29" spans="1:19" ht="10.5" customHeight="1" x14ac:dyDescent="0.25"/>
    <row r="30" spans="1:19" ht="10.5" customHeight="1" x14ac:dyDescent="0.25"/>
    <row r="31" spans="1:19" ht="10.5" customHeight="1" x14ac:dyDescent="0.25"/>
    <row r="32" spans="1:19" ht="10.5" customHeight="1" x14ac:dyDescent="0.25"/>
    <row r="33" ht="10.5" customHeight="1" x14ac:dyDescent="0.25"/>
    <row r="34" ht="10.5" customHeight="1" x14ac:dyDescent="0.25"/>
    <row r="35" ht="10.5" customHeight="1" x14ac:dyDescent="0.25"/>
    <row r="36" ht="10.5" customHeight="1" x14ac:dyDescent="0.25"/>
    <row r="37" ht="10.5" customHeight="1" x14ac:dyDescent="0.25"/>
    <row r="38" ht="10.5" customHeight="1" x14ac:dyDescent="0.25"/>
    <row r="39" ht="10.5" customHeight="1" x14ac:dyDescent="0.25"/>
    <row r="40" ht="10.5" customHeight="1" x14ac:dyDescent="0.25"/>
    <row r="41" ht="10.5" customHeight="1" x14ac:dyDescent="0.25"/>
    <row r="42" ht="10.5" customHeight="1" x14ac:dyDescent="0.25"/>
    <row r="43" ht="10.5" customHeight="1" x14ac:dyDescent="0.25"/>
    <row r="44" ht="10.5" customHeight="1" x14ac:dyDescent="0.25"/>
    <row r="45" ht="10.5" customHeight="1" x14ac:dyDescent="0.25"/>
    <row r="46" ht="10.5" customHeight="1" x14ac:dyDescent="0.25"/>
    <row r="47" ht="10.5" customHeight="1" x14ac:dyDescent="0.25"/>
    <row r="48" ht="10.5" customHeight="1" x14ac:dyDescent="0.25"/>
    <row r="49" ht="10.5" customHeight="1" x14ac:dyDescent="0.25"/>
    <row r="50" ht="10.5" customHeight="1" x14ac:dyDescent="0.25"/>
    <row r="51" ht="10.5" customHeight="1" x14ac:dyDescent="0.25"/>
    <row r="52" ht="10.5" customHeight="1" x14ac:dyDescent="0.25"/>
  </sheetData>
  <mergeCells count="12">
    <mergeCell ref="L8:S8"/>
    <mergeCell ref="L14:S14"/>
    <mergeCell ref="A14:A15"/>
    <mergeCell ref="K14:K15"/>
    <mergeCell ref="A2:A3"/>
    <mergeCell ref="K2:K3"/>
    <mergeCell ref="A8:A9"/>
    <mergeCell ref="K8:K9"/>
    <mergeCell ref="B2:I2"/>
    <mergeCell ref="B8:I8"/>
    <mergeCell ref="B14:I14"/>
    <mergeCell ref="L2:S2"/>
  </mergeCells>
  <pageMargins left="0.7" right="0.7" top="0.75" bottom="0.75" header="0.3" footer="0.3"/>
  <pageSetup paperSize="9" orientation="portrait" r:id="rId1"/>
  <ignoredErrors>
    <ignoredError sqref="A4:A5 A10:A11 A16:A17 K4:K5 K10:K11 K16:K17" twoDigitTextYear="1"/>
    <ignoredError sqref="M16:M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pompili</dc:creator>
  <cp:lastModifiedBy>Belardinelli Luciano</cp:lastModifiedBy>
  <dcterms:created xsi:type="dcterms:W3CDTF">2021-06-30T12:58:24Z</dcterms:created>
  <dcterms:modified xsi:type="dcterms:W3CDTF">2021-08-31T13:50:33Z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674b9630-a91b-4609-95c2-042a5d86f827</vt:lpwstr>
  </property>
</Properties>
</file>