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Quotidiani\"/>
    </mc:Choice>
  </mc:AlternateContent>
  <xr:revisionPtr revIDLastSave="0" documentId="13_ncr:1_{DFC7C782-63D9-48A0-ABE1-68993A1D7284}" xr6:coauthVersionLast="45" xr6:coauthVersionMax="46" xr10:uidLastSave="{00000000-0000-0000-0000-000000000000}"/>
  <bookViews>
    <workbookView xWindow="1965" yWindow="1935" windowWidth="21600" windowHeight="11385" xr2:uid="{00000000-000D-0000-FFFF-FFFF00000000}"/>
  </bookViews>
  <sheets>
    <sheet name="Dosi per provincia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5" l="1"/>
  <c r="E11" i="5"/>
  <c r="E5" i="5"/>
  <c r="O5" i="5"/>
  <c r="O11" i="5"/>
  <c r="O17" i="5"/>
  <c r="M17" i="5"/>
  <c r="S17" i="5" s="1"/>
  <c r="N17" i="5"/>
  <c r="Q17" i="5"/>
  <c r="R17" i="5" s="1"/>
  <c r="M11" i="5"/>
  <c r="S11" i="5" s="1"/>
  <c r="N11" i="5"/>
  <c r="Q11" i="5"/>
  <c r="M5" i="5"/>
  <c r="N5" i="5"/>
  <c r="Q5" i="5"/>
  <c r="L17" i="5"/>
  <c r="L11" i="5"/>
  <c r="L5" i="5"/>
  <c r="G17" i="5"/>
  <c r="H17" i="5" s="1"/>
  <c r="G11" i="5"/>
  <c r="C17" i="5"/>
  <c r="D17" i="5"/>
  <c r="C11" i="5"/>
  <c r="I11" i="5" s="1"/>
  <c r="D11" i="5"/>
  <c r="B17" i="5"/>
  <c r="B11" i="5"/>
  <c r="S16" i="5"/>
  <c r="R16" i="5"/>
  <c r="S15" i="5"/>
  <c r="R15" i="5"/>
  <c r="R11" i="5"/>
  <c r="S10" i="5"/>
  <c r="R10" i="5"/>
  <c r="S9" i="5"/>
  <c r="R9" i="5"/>
  <c r="S5" i="5"/>
  <c r="R5" i="5"/>
  <c r="S4" i="5"/>
  <c r="R4" i="5"/>
  <c r="S3" i="5"/>
  <c r="R3" i="5"/>
  <c r="I17" i="5"/>
  <c r="I16" i="5"/>
  <c r="H16" i="5"/>
  <c r="I15" i="5"/>
  <c r="H15" i="5"/>
  <c r="I10" i="5"/>
  <c r="H10" i="5"/>
  <c r="I9" i="5"/>
  <c r="H9" i="5"/>
  <c r="I5" i="5"/>
  <c r="H5" i="5"/>
  <c r="I4" i="5"/>
  <c r="H4" i="5"/>
  <c r="I3" i="5"/>
  <c r="H3" i="5"/>
  <c r="H11" i="5" l="1"/>
  <c r="G5" i="5" l="1"/>
  <c r="D5" i="5"/>
  <c r="C5" i="5"/>
  <c r="B5" i="5"/>
  <c r="M16" i="5" l="1"/>
  <c r="M15" i="5"/>
  <c r="L16" i="5"/>
  <c r="L15" i="5"/>
  <c r="N16" i="5"/>
  <c r="G16" i="5"/>
  <c r="F16" i="5"/>
  <c r="E16" i="5"/>
  <c r="N15" i="5"/>
  <c r="G15" i="5"/>
  <c r="F15" i="5"/>
  <c r="E15" i="5"/>
  <c r="Q10" i="5"/>
  <c r="P10" i="5"/>
  <c r="O10" i="5"/>
  <c r="G10" i="5"/>
  <c r="F10" i="5"/>
  <c r="E10" i="5"/>
  <c r="Q9" i="5"/>
  <c r="P9" i="5"/>
  <c r="O9" i="5"/>
  <c r="G9" i="5"/>
  <c r="F9" i="5"/>
  <c r="E9" i="5"/>
  <c r="Q4" i="5"/>
  <c r="P4" i="5"/>
  <c r="O4" i="5"/>
  <c r="G4" i="5"/>
  <c r="F4" i="5"/>
  <c r="E4" i="5"/>
  <c r="Q3" i="5"/>
  <c r="P3" i="5"/>
  <c r="O3" i="5"/>
  <c r="G3" i="5"/>
  <c r="F3" i="5"/>
  <c r="E3" i="5"/>
  <c r="O16" i="5" l="1"/>
  <c r="P16" i="5"/>
  <c r="Q16" i="5"/>
  <c r="Q15" i="5"/>
  <c r="P15" i="5"/>
  <c r="O15" i="5"/>
</calcChain>
</file>

<file path=xl/sharedStrings.xml><?xml version="1.0" encoding="utf-8"?>
<sst xmlns="http://schemas.openxmlformats.org/spreadsheetml/2006/main" count="72" uniqueCount="17">
  <si>
    <t>1° Dose</t>
  </si>
  <si>
    <t>CLASSE DI ETA'</t>
  </si>
  <si>
    <t>Provincia di Ancona</t>
  </si>
  <si>
    <t>Provincia di Ascoli Piceno</t>
  </si>
  <si>
    <t>Ciclo Completo</t>
  </si>
  <si>
    <t>Pop. ISTAT</t>
  </si>
  <si>
    <t>% Adesione 1° Dose</t>
  </si>
  <si>
    <t>% Adesione Ciclo Completo</t>
  </si>
  <si>
    <t>non vaccinati</t>
  </si>
  <si>
    <t>12-15</t>
  </si>
  <si>
    <t>16-19</t>
  </si>
  <si>
    <t>Provincia di Pesaro-Urbino</t>
  </si>
  <si>
    <t>Provincia di Macerata</t>
  </si>
  <si>
    <t>Provincia di Fermo</t>
  </si>
  <si>
    <t>REGIONE MARCHE</t>
  </si>
  <si>
    <t>% non vaccinati</t>
  </si>
  <si>
    <t>% immunizzati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</si>
</sst>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599963377788628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164" fontId="1" fillId="0" borderId="3" xfId="1" applyNumberFormat="1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31"/>
  <sheetViews>
    <sheetView tabSelected="1" workbookViewId="0">
      <selection activeCell="O27" sqref="O27"/>
    </sheetView>
  </sheetViews>
  <sheetFormatPr defaultRowHeight="11.25" x14ac:dyDescent="0.25"/>
  <cols>
    <col min="1" max="1" width="12.7109375" style="7" bestFit="1" customWidth="1"/>
    <col min="2" max="2" width="10.7109375" style="1" customWidth="1"/>
    <col min="3" max="3" width="13" style="1" customWidth="1"/>
    <col min="4" max="4" width="11.42578125" style="1" customWidth="1"/>
    <col min="5" max="5" width="15.7109375" style="1" customWidth="1"/>
    <col min="6" max="6" width="21.140625" style="1" bestFit="1" customWidth="1"/>
    <col min="7" max="9" width="16.5703125" style="1" customWidth="1"/>
    <col min="10" max="10" width="12.7109375" style="1" bestFit="1" customWidth="1"/>
    <col min="11" max="11" width="13.140625" style="1" bestFit="1" customWidth="1"/>
    <col min="12" max="12" width="12.7109375" style="1" customWidth="1"/>
    <col min="13" max="13" width="18.5703125" style="1" customWidth="1"/>
    <col min="14" max="14" width="13.85546875" style="1" customWidth="1"/>
    <col min="15" max="15" width="16" style="1" customWidth="1"/>
    <col min="16" max="16" width="21.140625" style="1" bestFit="1" customWidth="1"/>
    <col min="17" max="19" width="15.5703125" style="1" customWidth="1"/>
    <col min="20" max="16384" width="9.140625" style="1"/>
  </cols>
  <sheetData>
    <row r="1" spans="1:19" ht="10.5" customHeight="1" x14ac:dyDescent="0.25">
      <c r="A1" s="9" t="s">
        <v>1</v>
      </c>
      <c r="B1" s="11" t="s">
        <v>2</v>
      </c>
      <c r="C1" s="11"/>
      <c r="D1" s="11"/>
      <c r="E1" s="11"/>
      <c r="F1" s="11"/>
      <c r="G1" s="11"/>
      <c r="H1" s="11"/>
      <c r="I1" s="11"/>
      <c r="K1" s="9" t="s">
        <v>1</v>
      </c>
      <c r="L1" s="11" t="s">
        <v>3</v>
      </c>
      <c r="M1" s="11"/>
      <c r="N1" s="11"/>
      <c r="O1" s="11"/>
      <c r="P1" s="11"/>
      <c r="Q1" s="11"/>
      <c r="R1" s="11"/>
      <c r="S1" s="11"/>
    </row>
    <row r="2" spans="1:19" ht="10.5" customHeight="1" x14ac:dyDescent="0.25">
      <c r="A2" s="10"/>
      <c r="B2" s="15" t="s">
        <v>0</v>
      </c>
      <c r="C2" s="16" t="s">
        <v>4</v>
      </c>
      <c r="D2" s="17" t="s">
        <v>5</v>
      </c>
      <c r="E2" s="17" t="s">
        <v>6</v>
      </c>
      <c r="F2" s="17" t="s">
        <v>7</v>
      </c>
      <c r="G2" s="17" t="s">
        <v>8</v>
      </c>
      <c r="H2" s="12" t="s">
        <v>15</v>
      </c>
      <c r="I2" s="12" t="s">
        <v>16</v>
      </c>
      <c r="K2" s="10"/>
      <c r="L2" s="15" t="s">
        <v>0</v>
      </c>
      <c r="M2" s="16" t="s">
        <v>4</v>
      </c>
      <c r="N2" s="17" t="s">
        <v>5</v>
      </c>
      <c r="O2" s="17" t="s">
        <v>6</v>
      </c>
      <c r="P2" s="17" t="s">
        <v>7</v>
      </c>
      <c r="Q2" s="17" t="s">
        <v>8</v>
      </c>
      <c r="R2" s="12" t="s">
        <v>15</v>
      </c>
      <c r="S2" s="12" t="s">
        <v>16</v>
      </c>
    </row>
    <row r="3" spans="1:19" ht="10.5" customHeight="1" x14ac:dyDescent="0.25">
      <c r="A3" s="5" t="s">
        <v>9</v>
      </c>
      <c r="B3" s="4">
        <v>11331</v>
      </c>
      <c r="C3" s="3">
        <v>5534</v>
      </c>
      <c r="D3" s="2">
        <v>17467</v>
      </c>
      <c r="E3" s="6">
        <f>B3/D3</f>
        <v>0.64870899410316596</v>
      </c>
      <c r="F3" s="6">
        <f>C3/D3</f>
        <v>0.31682601477071048</v>
      </c>
      <c r="G3" s="2">
        <f>D3-B3</f>
        <v>6136</v>
      </c>
      <c r="H3" s="13">
        <f>G3/D3</f>
        <v>0.35129100589683404</v>
      </c>
      <c r="I3" s="13">
        <f>C3/D3</f>
        <v>0.31682601477071048</v>
      </c>
      <c r="K3" s="5" t="s">
        <v>9</v>
      </c>
      <c r="L3" s="4">
        <v>4190</v>
      </c>
      <c r="M3" s="3">
        <v>2397</v>
      </c>
      <c r="N3" s="2">
        <v>7125</v>
      </c>
      <c r="O3" s="6">
        <f>L3/N3</f>
        <v>0.58807017543859652</v>
      </c>
      <c r="P3" s="6">
        <f>M3/N3</f>
        <v>0.33642105263157895</v>
      </c>
      <c r="Q3" s="2">
        <f>N3-L3</f>
        <v>2935</v>
      </c>
      <c r="R3" s="13">
        <f>Q3/N3</f>
        <v>0.41192982456140353</v>
      </c>
      <c r="S3" s="13">
        <f>M3/N3</f>
        <v>0.33642105263157895</v>
      </c>
    </row>
    <row r="4" spans="1:19" ht="10.5" customHeight="1" x14ac:dyDescent="0.25">
      <c r="A4" s="5" t="s">
        <v>10</v>
      </c>
      <c r="B4" s="4">
        <v>13865</v>
      </c>
      <c r="C4" s="3">
        <v>10765</v>
      </c>
      <c r="D4" s="2">
        <v>17138</v>
      </c>
      <c r="E4" s="6">
        <f t="shared" ref="E4:E5" si="0">B4/D4</f>
        <v>0.8090208892519547</v>
      </c>
      <c r="F4" s="6">
        <f t="shared" ref="F4" si="1">C4/D4</f>
        <v>0.62813630528649789</v>
      </c>
      <c r="G4" s="2">
        <f t="shared" ref="G4" si="2">D4-B4</f>
        <v>3273</v>
      </c>
      <c r="H4" s="13">
        <f t="shared" ref="H4:H5" si="3">G4/D4</f>
        <v>0.19097911074804527</v>
      </c>
      <c r="I4" s="13">
        <f t="shared" ref="I4:I5" si="4">C4/D4</f>
        <v>0.62813630528649789</v>
      </c>
      <c r="K4" s="5" t="s">
        <v>10</v>
      </c>
      <c r="L4" s="4">
        <v>5577</v>
      </c>
      <c r="M4" s="3">
        <v>4684</v>
      </c>
      <c r="N4" s="2">
        <v>7202</v>
      </c>
      <c r="O4" s="6">
        <f t="shared" ref="O4:O5" si="5">L4/N4</f>
        <v>0.77436823104693142</v>
      </c>
      <c r="P4" s="6">
        <f t="shared" ref="P4" si="6">M4/N4</f>
        <v>0.65037489586226049</v>
      </c>
      <c r="Q4" s="2">
        <f t="shared" ref="Q4" si="7">N4-L4</f>
        <v>1625</v>
      </c>
      <c r="R4" s="13">
        <f t="shared" ref="R4:R5" si="8">Q4/N4</f>
        <v>0.22563176895306858</v>
      </c>
      <c r="S4" s="13">
        <f t="shared" ref="S4:S5" si="9">M4/N4</f>
        <v>0.65037489586226049</v>
      </c>
    </row>
    <row r="5" spans="1:19" ht="10.5" customHeight="1" x14ac:dyDescent="0.25">
      <c r="B5" s="8">
        <f>SUM(B3:B4)</f>
        <v>25196</v>
      </c>
      <c r="C5" s="8">
        <f>SUM(C3:C4)</f>
        <v>16299</v>
      </c>
      <c r="D5" s="8">
        <f>SUM(D3:D4)</f>
        <v>34605</v>
      </c>
      <c r="E5" s="6">
        <f t="shared" si="0"/>
        <v>0.72810287530703655</v>
      </c>
      <c r="G5" s="8">
        <f>SUM(G3:G4)</f>
        <v>9409</v>
      </c>
      <c r="H5" s="14">
        <f t="shared" si="3"/>
        <v>0.27189712469296345</v>
      </c>
      <c r="I5" s="13">
        <f t="shared" si="4"/>
        <v>0.47100130039011706</v>
      </c>
      <c r="L5" s="8">
        <f>SUM(L3:L4)</f>
        <v>9767</v>
      </c>
      <c r="M5" s="8">
        <f t="shared" ref="M5:Q5" si="10">SUM(M3:M4)</f>
        <v>7081</v>
      </c>
      <c r="N5" s="8">
        <f t="shared" si="10"/>
        <v>14327</v>
      </c>
      <c r="O5" s="6">
        <f t="shared" si="5"/>
        <v>0.68171982969218958</v>
      </c>
      <c r="Q5" s="8">
        <f t="shared" si="10"/>
        <v>4560</v>
      </c>
      <c r="R5" s="14">
        <f t="shared" si="8"/>
        <v>0.31828017030781042</v>
      </c>
      <c r="S5" s="13">
        <f t="shared" si="9"/>
        <v>0.49424164165561529</v>
      </c>
    </row>
    <row r="6" spans="1:19" ht="10.5" customHeight="1" x14ac:dyDescent="0.25"/>
    <row r="7" spans="1:19" ht="10.5" customHeight="1" x14ac:dyDescent="0.25">
      <c r="A7" s="9" t="s">
        <v>1</v>
      </c>
      <c r="B7" s="11" t="s">
        <v>11</v>
      </c>
      <c r="C7" s="11"/>
      <c r="D7" s="11"/>
      <c r="E7" s="11"/>
      <c r="F7" s="11"/>
      <c r="G7" s="11"/>
      <c r="H7" s="11"/>
      <c r="I7" s="11"/>
      <c r="K7" s="9" t="s">
        <v>1</v>
      </c>
      <c r="L7" s="11" t="s">
        <v>12</v>
      </c>
      <c r="M7" s="11"/>
      <c r="N7" s="11"/>
      <c r="O7" s="11"/>
      <c r="P7" s="11"/>
      <c r="Q7" s="11"/>
      <c r="R7" s="11"/>
      <c r="S7" s="11"/>
    </row>
    <row r="8" spans="1:19" ht="10.5" customHeight="1" x14ac:dyDescent="0.25">
      <c r="A8" s="10"/>
      <c r="B8" s="15" t="s">
        <v>0</v>
      </c>
      <c r="C8" s="16" t="s">
        <v>4</v>
      </c>
      <c r="D8" s="17" t="s">
        <v>5</v>
      </c>
      <c r="E8" s="17" t="s">
        <v>6</v>
      </c>
      <c r="F8" s="17" t="s">
        <v>7</v>
      </c>
      <c r="G8" s="17" t="s">
        <v>8</v>
      </c>
      <c r="H8" s="12" t="s">
        <v>15</v>
      </c>
      <c r="I8" s="12" t="s">
        <v>16</v>
      </c>
      <c r="K8" s="10"/>
      <c r="L8" s="15" t="s">
        <v>0</v>
      </c>
      <c r="M8" s="16" t="s">
        <v>4</v>
      </c>
      <c r="N8" s="17" t="s">
        <v>5</v>
      </c>
      <c r="O8" s="17" t="s">
        <v>6</v>
      </c>
      <c r="P8" s="17" t="s">
        <v>7</v>
      </c>
      <c r="Q8" s="17" t="s">
        <v>8</v>
      </c>
      <c r="R8" s="12" t="s">
        <v>15</v>
      </c>
      <c r="S8" s="12" t="s">
        <v>16</v>
      </c>
    </row>
    <row r="9" spans="1:19" ht="10.5" customHeight="1" x14ac:dyDescent="0.25">
      <c r="A9" s="5" t="s">
        <v>9</v>
      </c>
      <c r="B9" s="4">
        <v>7457</v>
      </c>
      <c r="C9" s="3">
        <v>3059</v>
      </c>
      <c r="D9" s="2">
        <v>13538</v>
      </c>
      <c r="E9" s="6">
        <f>B9/D9</f>
        <v>0.55081991431526078</v>
      </c>
      <c r="F9" s="6">
        <f>C9/D9</f>
        <v>0.22595656670113753</v>
      </c>
      <c r="G9" s="2">
        <f>D9-B9</f>
        <v>6081</v>
      </c>
      <c r="H9" s="13">
        <f t="shared" ref="H9:H11" si="11">G9/D9</f>
        <v>0.44918008568473927</v>
      </c>
      <c r="I9" s="13">
        <f t="shared" ref="I9:I11" si="12">C9/D9</f>
        <v>0.22595656670113753</v>
      </c>
      <c r="K9" s="5" t="s">
        <v>9</v>
      </c>
      <c r="L9" s="4">
        <v>5183</v>
      </c>
      <c r="M9" s="3">
        <v>1458</v>
      </c>
      <c r="N9" s="2">
        <v>11166</v>
      </c>
      <c r="O9" s="6">
        <f>L9/N9</f>
        <v>0.4641769657890023</v>
      </c>
      <c r="P9" s="6">
        <f>M9/N9</f>
        <v>0.1305749596990865</v>
      </c>
      <c r="Q9" s="2">
        <f>N9-L9</f>
        <v>5983</v>
      </c>
      <c r="R9" s="13">
        <f t="shared" ref="R9:R11" si="13">Q9/N9</f>
        <v>0.53582303421099764</v>
      </c>
      <c r="S9" s="13">
        <f t="shared" ref="S9:S11" si="14">M9/N9</f>
        <v>0.1305749596990865</v>
      </c>
    </row>
    <row r="10" spans="1:19" ht="10.5" customHeight="1" x14ac:dyDescent="0.25">
      <c r="A10" s="5" t="s">
        <v>10</v>
      </c>
      <c r="B10" s="4">
        <v>9441</v>
      </c>
      <c r="C10" s="3">
        <v>6635</v>
      </c>
      <c r="D10" s="2">
        <v>13308</v>
      </c>
      <c r="E10" s="6">
        <f t="shared" ref="E10:E11" si="15">B10/D10</f>
        <v>0.70942290351668169</v>
      </c>
      <c r="F10" s="6">
        <f t="shared" ref="F10" si="16">C10/D10</f>
        <v>0.49857228734595732</v>
      </c>
      <c r="G10" s="2">
        <f t="shared" ref="G10" si="17">D10-B10</f>
        <v>3867</v>
      </c>
      <c r="H10" s="13">
        <f t="shared" si="11"/>
        <v>0.29057709648331831</v>
      </c>
      <c r="I10" s="13">
        <f t="shared" si="12"/>
        <v>0.49857228734595732</v>
      </c>
      <c r="K10" s="5" t="s">
        <v>10</v>
      </c>
      <c r="L10" s="4">
        <v>7281</v>
      </c>
      <c r="M10" s="3">
        <v>4634</v>
      </c>
      <c r="N10" s="2">
        <v>11124</v>
      </c>
      <c r="O10" s="6">
        <f t="shared" ref="O10:O11" si="18">L10/N10</f>
        <v>0.65453074433656955</v>
      </c>
      <c r="P10" s="6">
        <f t="shared" ref="P10" si="19">M10/N10</f>
        <v>0.416576770945703</v>
      </c>
      <c r="Q10" s="2">
        <f t="shared" ref="Q10" si="20">N10-L10</f>
        <v>3843</v>
      </c>
      <c r="R10" s="13">
        <f t="shared" si="13"/>
        <v>0.3454692556634304</v>
      </c>
      <c r="S10" s="13">
        <f t="shared" si="14"/>
        <v>0.416576770945703</v>
      </c>
    </row>
    <row r="11" spans="1:19" ht="10.5" customHeight="1" x14ac:dyDescent="0.25">
      <c r="B11" s="8">
        <f>SUM(B9:B10)</f>
        <v>16898</v>
      </c>
      <c r="C11" s="8">
        <f t="shared" ref="C11:D11" si="21">SUM(C9:C10)</f>
        <v>9694</v>
      </c>
      <c r="D11" s="8">
        <f t="shared" si="21"/>
        <v>26846</v>
      </c>
      <c r="E11" s="6">
        <f t="shared" si="15"/>
        <v>0.62944200253296578</v>
      </c>
      <c r="G11" s="8">
        <f>SUM(G9:G10)</f>
        <v>9948</v>
      </c>
      <c r="H11" s="14">
        <f t="shared" si="11"/>
        <v>0.37055799746703422</v>
      </c>
      <c r="I11" s="13">
        <f t="shared" si="12"/>
        <v>0.36109662519555985</v>
      </c>
      <c r="L11" s="8">
        <f>SUM(L9:L10)</f>
        <v>12464</v>
      </c>
      <c r="M11" s="8">
        <f t="shared" ref="M11:Q11" si="22">SUM(M9:M10)</f>
        <v>6092</v>
      </c>
      <c r="N11" s="8">
        <f t="shared" si="22"/>
        <v>22290</v>
      </c>
      <c r="O11" s="6">
        <f t="shared" si="18"/>
        <v>0.55917451772095106</v>
      </c>
      <c r="Q11" s="8">
        <f t="shared" si="22"/>
        <v>9826</v>
      </c>
      <c r="R11" s="14">
        <f t="shared" si="13"/>
        <v>0.44082548227904889</v>
      </c>
      <c r="S11" s="13">
        <f t="shared" si="14"/>
        <v>0.27330641543292955</v>
      </c>
    </row>
    <row r="12" spans="1:19" ht="10.5" customHeight="1" x14ac:dyDescent="0.25"/>
    <row r="13" spans="1:19" ht="10.5" customHeight="1" x14ac:dyDescent="0.25">
      <c r="A13" s="9" t="s">
        <v>1</v>
      </c>
      <c r="B13" s="11" t="s">
        <v>13</v>
      </c>
      <c r="C13" s="11"/>
      <c r="D13" s="11"/>
      <c r="E13" s="11"/>
      <c r="F13" s="11"/>
      <c r="G13" s="11"/>
      <c r="H13" s="11"/>
      <c r="I13" s="11"/>
      <c r="K13" s="9" t="s">
        <v>1</v>
      </c>
      <c r="L13" s="11" t="s">
        <v>14</v>
      </c>
      <c r="M13" s="11"/>
      <c r="N13" s="11"/>
      <c r="O13" s="11"/>
      <c r="P13" s="11"/>
      <c r="Q13" s="11"/>
      <c r="R13" s="11"/>
      <c r="S13" s="11"/>
    </row>
    <row r="14" spans="1:19" ht="10.5" customHeight="1" x14ac:dyDescent="0.25">
      <c r="A14" s="10"/>
      <c r="B14" s="15" t="s">
        <v>0</v>
      </c>
      <c r="C14" s="16" t="s">
        <v>4</v>
      </c>
      <c r="D14" s="17" t="s">
        <v>5</v>
      </c>
      <c r="E14" s="17" t="s">
        <v>6</v>
      </c>
      <c r="F14" s="17" t="s">
        <v>7</v>
      </c>
      <c r="G14" s="17" t="s">
        <v>8</v>
      </c>
      <c r="H14" s="12" t="s">
        <v>15</v>
      </c>
      <c r="I14" s="12" t="s">
        <v>16</v>
      </c>
      <c r="K14" s="10"/>
      <c r="L14" s="15" t="s">
        <v>0</v>
      </c>
      <c r="M14" s="16" t="s">
        <v>4</v>
      </c>
      <c r="N14" s="17" t="s">
        <v>5</v>
      </c>
      <c r="O14" s="17" t="s">
        <v>6</v>
      </c>
      <c r="P14" s="17" t="s">
        <v>7</v>
      </c>
      <c r="Q14" s="17" t="s">
        <v>8</v>
      </c>
      <c r="R14" s="12" t="s">
        <v>15</v>
      </c>
      <c r="S14" s="12" t="s">
        <v>16</v>
      </c>
    </row>
    <row r="15" spans="1:19" ht="10.5" customHeight="1" x14ac:dyDescent="0.25">
      <c r="A15" s="5" t="s">
        <v>9</v>
      </c>
      <c r="B15" s="4">
        <v>3474</v>
      </c>
      <c r="C15" s="3">
        <v>1878</v>
      </c>
      <c r="D15" s="2">
        <v>6025</v>
      </c>
      <c r="E15" s="6">
        <f>B15/D15</f>
        <v>0.57659751037344398</v>
      </c>
      <c r="F15" s="6">
        <f>C15/D15</f>
        <v>0.31170124481327799</v>
      </c>
      <c r="G15" s="2">
        <f>D15-B15</f>
        <v>2551</v>
      </c>
      <c r="H15" s="13">
        <f t="shared" ref="H15:H17" si="23">G15/D15</f>
        <v>0.42340248962655602</v>
      </c>
      <c r="I15" s="13">
        <f t="shared" ref="I15:I17" si="24">C15/D15</f>
        <v>0.31170124481327799</v>
      </c>
      <c r="K15" s="5" t="s">
        <v>9</v>
      </c>
      <c r="L15" s="4">
        <f>B15+B9+B3+L3+L9</f>
        <v>31635</v>
      </c>
      <c r="M15" s="3">
        <f>C3+C9+C15+M9+M3</f>
        <v>14326</v>
      </c>
      <c r="N15" s="2">
        <f>D15+D9+D3+N3+N9</f>
        <v>55321</v>
      </c>
      <c r="O15" s="6">
        <f>L15/N15</f>
        <v>0.57184432674752805</v>
      </c>
      <c r="P15" s="19">
        <f>M15/N15</f>
        <v>0.25896133475533706</v>
      </c>
      <c r="Q15" s="2">
        <f>N15-L15</f>
        <v>23686</v>
      </c>
      <c r="R15" s="13">
        <f t="shared" ref="R15:R17" si="25">Q15/N15</f>
        <v>0.42815567325247195</v>
      </c>
      <c r="S15" s="13">
        <f t="shared" ref="S15:S17" si="26">M15/N15</f>
        <v>0.25896133475533706</v>
      </c>
    </row>
    <row r="16" spans="1:19" ht="10.5" customHeight="1" x14ac:dyDescent="0.25">
      <c r="A16" s="5" t="s">
        <v>10</v>
      </c>
      <c r="B16" s="4">
        <v>4608</v>
      </c>
      <c r="C16" s="3">
        <v>3496</v>
      </c>
      <c r="D16" s="2">
        <v>6015</v>
      </c>
      <c r="E16" s="6">
        <f t="shared" ref="E16:E17" si="27">B16/D16</f>
        <v>0.76608478802992519</v>
      </c>
      <c r="F16" s="6">
        <f t="shared" ref="F16" si="28">C16/D16</f>
        <v>0.58121363258520364</v>
      </c>
      <c r="G16" s="2">
        <f t="shared" ref="G16" si="29">D16-B16</f>
        <v>1407</v>
      </c>
      <c r="H16" s="13">
        <f t="shared" si="23"/>
        <v>0.23391521197007481</v>
      </c>
      <c r="I16" s="13">
        <f t="shared" si="24"/>
        <v>0.58121363258520364</v>
      </c>
      <c r="K16" s="5" t="s">
        <v>10</v>
      </c>
      <c r="L16" s="4">
        <f>B16+B10+B4+L4+L10</f>
        <v>40772</v>
      </c>
      <c r="M16" s="3">
        <f>C4+C10+C16+M10+M4</f>
        <v>30214</v>
      </c>
      <c r="N16" s="2">
        <f>D16+D10+D4+N4+N10</f>
        <v>54787</v>
      </c>
      <c r="O16" s="6">
        <f t="shared" ref="O16:P17" si="30">L16/N16</f>
        <v>0.74419114023399713</v>
      </c>
      <c r="P16" s="6">
        <f t="shared" ref="P16" si="31">M16/N16</f>
        <v>0.55148119079343638</v>
      </c>
      <c r="Q16" s="2">
        <f t="shared" ref="Q16" si="32">N16-L16</f>
        <v>14015</v>
      </c>
      <c r="R16" s="13">
        <f t="shared" si="25"/>
        <v>0.25580885976600287</v>
      </c>
      <c r="S16" s="13">
        <f t="shared" si="26"/>
        <v>0.55148119079343638</v>
      </c>
    </row>
    <row r="17" spans="2:19" ht="10.5" customHeight="1" x14ac:dyDescent="0.25">
      <c r="B17" s="8">
        <f>SUM(B15:B16)</f>
        <v>8082</v>
      </c>
      <c r="C17" s="8">
        <f t="shared" ref="C17:D17" si="33">SUM(C15:C16)</f>
        <v>5374</v>
      </c>
      <c r="D17" s="8">
        <f t="shared" si="33"/>
        <v>12040</v>
      </c>
      <c r="E17" s="6">
        <f t="shared" si="27"/>
        <v>0.6712624584717608</v>
      </c>
      <c r="G17" s="8">
        <f>SUM(G15:G16)</f>
        <v>3958</v>
      </c>
      <c r="H17" s="14">
        <f t="shared" si="23"/>
        <v>0.3287375415282392</v>
      </c>
      <c r="I17" s="13">
        <f t="shared" si="24"/>
        <v>0.44634551495016611</v>
      </c>
      <c r="L17" s="8">
        <f>SUM(L15:L16)</f>
        <v>72407</v>
      </c>
      <c r="M17" s="8">
        <f t="shared" ref="M17:Q17" si="34">SUM(M15:M16)</f>
        <v>44540</v>
      </c>
      <c r="N17" s="8">
        <f t="shared" si="34"/>
        <v>110108</v>
      </c>
      <c r="O17" s="6">
        <f t="shared" si="30"/>
        <v>0.65759981109456167</v>
      </c>
      <c r="P17" s="18"/>
      <c r="Q17" s="8">
        <f t="shared" si="34"/>
        <v>37701</v>
      </c>
      <c r="R17" s="14">
        <f t="shared" si="25"/>
        <v>0.34240018890543827</v>
      </c>
      <c r="S17" s="13">
        <f t="shared" si="26"/>
        <v>0.40451193373778471</v>
      </c>
    </row>
    <row r="18" spans="2:19" ht="10.5" customHeight="1" x14ac:dyDescent="0.25"/>
    <row r="19" spans="2:19" ht="10.5" customHeight="1" x14ac:dyDescent="0.25"/>
    <row r="20" spans="2:19" ht="10.5" customHeight="1" x14ac:dyDescent="0.25"/>
    <row r="21" spans="2:19" ht="10.5" customHeight="1" x14ac:dyDescent="0.25"/>
    <row r="22" spans="2:19" ht="10.5" customHeight="1" x14ac:dyDescent="0.25"/>
    <row r="23" spans="2:19" ht="10.5" customHeight="1" x14ac:dyDescent="0.25"/>
    <row r="24" spans="2:19" ht="10.5" customHeight="1" x14ac:dyDescent="0.25"/>
    <row r="25" spans="2:19" ht="10.5" customHeight="1" x14ac:dyDescent="0.25"/>
    <row r="26" spans="2:19" ht="10.5" customHeight="1" x14ac:dyDescent="0.25"/>
    <row r="27" spans="2:19" ht="10.5" customHeight="1" x14ac:dyDescent="0.25"/>
    <row r="28" spans="2:19" ht="10.5" customHeight="1" x14ac:dyDescent="0.25"/>
    <row r="29" spans="2:19" ht="10.5" customHeight="1" x14ac:dyDescent="0.25"/>
    <row r="30" spans="2:19" ht="10.5" customHeight="1" x14ac:dyDescent="0.25"/>
    <row r="31" spans="2:19" ht="10.5" customHeight="1" x14ac:dyDescent="0.25"/>
  </sheetData>
  <mergeCells count="12">
    <mergeCell ref="A13:A14"/>
    <mergeCell ref="K13:K14"/>
    <mergeCell ref="B1:I1"/>
    <mergeCell ref="B7:I7"/>
    <mergeCell ref="B13:I13"/>
    <mergeCell ref="L1:S1"/>
    <mergeCell ref="L7:S7"/>
    <mergeCell ref="L13:S13"/>
    <mergeCell ref="A1:A2"/>
    <mergeCell ref="K1:K2"/>
    <mergeCell ref="A7:A8"/>
    <mergeCell ref="K7:K8"/>
  </mergeCells>
  <pageMargins left="0.7" right="0.7" top="0.75" bottom="0.75" header="0.3" footer="0.3"/>
  <ignoredErrors>
    <ignoredError sqref="A3 K3 K9 A9 A15 K15" twoDigitTextYear="1"/>
    <ignoredError sqref="M15:M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Dosi per provincia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dcterms:created xsi:type="dcterms:W3CDTF">2021-09-06T08:21:27Z</dcterms:created>
  <dcterms:modified xsi:type="dcterms:W3CDTF">2021-09-06T16:33:00Z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6321bb4d-2914-4535-91cf-e352e21b92c0</vt:lpwstr>
  </property>
</Properties>
</file>