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289E37C3-A606-4B32-95D9-55BBC7D3642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Vaccinazione Provincia fascia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26" l="1"/>
  <c r="Q6" i="26"/>
  <c r="Q10" i="26"/>
  <c r="Q11" i="26"/>
  <c r="Q12" i="26"/>
  <c r="Q16" i="26"/>
  <c r="Q17" i="26"/>
  <c r="Q18" i="26"/>
  <c r="P5" i="26"/>
  <c r="P6" i="26"/>
  <c r="P10" i="26"/>
  <c r="P11" i="26"/>
  <c r="P12" i="26"/>
  <c r="P16" i="26"/>
  <c r="P17" i="26"/>
  <c r="P18" i="26"/>
  <c r="P4" i="26"/>
  <c r="Q4" i="26" s="1"/>
  <c r="H5" i="26"/>
  <c r="H6" i="26"/>
  <c r="H10" i="26"/>
  <c r="H11" i="26"/>
  <c r="H12" i="26"/>
  <c r="H16" i="26"/>
  <c r="H17" i="26"/>
  <c r="H18" i="26"/>
  <c r="G5" i="26"/>
  <c r="G6" i="26"/>
  <c r="G10" i="26"/>
  <c r="G11" i="26"/>
  <c r="G12" i="26"/>
  <c r="G16" i="26"/>
  <c r="G17" i="26"/>
  <c r="G18" i="26"/>
  <c r="H4" i="26"/>
  <c r="G4" i="26"/>
  <c r="E5" i="26"/>
  <c r="M6" i="26"/>
  <c r="O6" i="26" s="1"/>
  <c r="L6" i="26"/>
  <c r="K6" i="26"/>
  <c r="M12" i="26"/>
  <c r="L12" i="26"/>
  <c r="O12" i="26" s="1"/>
  <c r="K12" i="26"/>
  <c r="M18" i="26"/>
  <c r="L18" i="26"/>
  <c r="O18" i="26" s="1"/>
  <c r="K18" i="26"/>
  <c r="D18" i="26"/>
  <c r="C18" i="26"/>
  <c r="F18" i="26" s="1"/>
  <c r="B18" i="26"/>
  <c r="E18" i="26" s="1"/>
  <c r="D12" i="26"/>
  <c r="C12" i="26"/>
  <c r="F12" i="26" s="1"/>
  <c r="B12" i="26"/>
  <c r="O5" i="26"/>
  <c r="N5" i="26"/>
  <c r="O4" i="26"/>
  <c r="N4" i="26"/>
  <c r="O11" i="26"/>
  <c r="N11" i="26"/>
  <c r="O10" i="26"/>
  <c r="N10" i="26"/>
  <c r="O17" i="26"/>
  <c r="N17" i="26"/>
  <c r="O16" i="26"/>
  <c r="N16" i="26"/>
  <c r="F17" i="26"/>
  <c r="E17" i="26"/>
  <c r="F16" i="26"/>
  <c r="E16" i="26"/>
  <c r="F11" i="26"/>
  <c r="E11" i="26"/>
  <c r="F10" i="26"/>
  <c r="E10" i="26"/>
  <c r="F5" i="26"/>
  <c r="F4" i="26"/>
  <c r="E4" i="26"/>
  <c r="C6" i="26"/>
  <c r="F6" i="26" s="1"/>
  <c r="D6" i="26"/>
  <c r="B6" i="26"/>
  <c r="E6" i="26" l="1"/>
  <c r="E12" i="26"/>
  <c r="N18" i="26"/>
  <c r="N12" i="26"/>
  <c r="N6" i="26"/>
</calcChain>
</file>

<file path=xl/sharedStrings.xml><?xml version="1.0" encoding="utf-8"?>
<sst xmlns="http://schemas.openxmlformats.org/spreadsheetml/2006/main" count="72" uniqueCount="17">
  <si>
    <t>Totale Dosi</t>
  </si>
  <si>
    <t>1° Dose</t>
  </si>
  <si>
    <t>2° Dose</t>
  </si>
  <si>
    <t>CLASSE DI ETA'</t>
  </si>
  <si>
    <t>Provincia di Ancona</t>
  </si>
  <si>
    <t>Provincia di Ascoli Piceno</t>
  </si>
  <si>
    <t>Pop. ISTAT</t>
  </si>
  <si>
    <t>12-15</t>
  </si>
  <si>
    <t>16-19</t>
  </si>
  <si>
    <t>Provincia di Pesaro-Urbino</t>
  </si>
  <si>
    <t>Provincia di Macerata</t>
  </si>
  <si>
    <t>Provincia di Fermo</t>
  </si>
  <si>
    <t>REGIONE MARCHE</t>
  </si>
  <si>
    <t>% Ciclo Completo</t>
  </si>
  <si>
    <t>% 1° Dose</t>
  </si>
  <si>
    <t>Non vaccinati</t>
  </si>
  <si>
    <t>% non vaccinati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</si>
</sst>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Q18"/>
  <sheetViews>
    <sheetView tabSelected="1" zoomScale="70" zoomScaleNormal="70" workbookViewId="0">
      <selection activeCell="P18" activeCellId="5" sqref="G6:H6 G12:H12 G18:H18 P6:Q6 P12:Q12 P18:Q18"/>
    </sheetView>
  </sheetViews>
  <sheetFormatPr defaultRowHeight="15" x14ac:dyDescent="0.25"/>
  <cols>
    <col min="1" max="1" width="15.140625" style="1" bestFit="1" customWidth="1"/>
    <col min="2" max="3" width="10.85546875" style="1" customWidth="1"/>
    <col min="4" max="4" width="13.42578125" style="1" customWidth="1"/>
    <col min="5" max="5" width="13.7109375" style="1" customWidth="1"/>
    <col min="6" max="6" width="18.140625" style="1" bestFit="1" customWidth="1"/>
    <col min="7" max="8" width="18.140625" style="1" customWidth="1"/>
    <col min="9" max="9" width="6.42578125" style="1" customWidth="1"/>
    <col min="10" max="10" width="15.140625" style="1" bestFit="1" customWidth="1"/>
    <col min="11" max="12" width="10.85546875" style="1" customWidth="1"/>
    <col min="13" max="14" width="13.42578125" style="1" customWidth="1"/>
    <col min="15" max="15" width="18.140625" style="1" bestFit="1" customWidth="1"/>
    <col min="16" max="17" width="18.140625" style="1" customWidth="1"/>
    <col min="18" max="16384" width="9.140625" style="1"/>
  </cols>
  <sheetData>
    <row r="2" spans="1:17" s="2" customFormat="1" ht="20.25" customHeight="1" x14ac:dyDescent="0.25">
      <c r="A2" s="11" t="s">
        <v>4</v>
      </c>
      <c r="B2" s="11"/>
      <c r="C2" s="11"/>
      <c r="D2" s="11"/>
      <c r="E2" s="11"/>
      <c r="F2" s="11"/>
      <c r="G2" s="11"/>
      <c r="H2" s="11"/>
      <c r="J2" s="11" t="s">
        <v>5</v>
      </c>
      <c r="K2" s="11"/>
      <c r="L2" s="11"/>
      <c r="M2" s="11"/>
      <c r="N2" s="11"/>
      <c r="O2" s="11"/>
      <c r="P2" s="11"/>
      <c r="Q2" s="11"/>
    </row>
    <row r="3" spans="1:17" s="2" customFormat="1" ht="20.25" customHeight="1" x14ac:dyDescent="0.25">
      <c r="A3" s="3" t="s">
        <v>3</v>
      </c>
      <c r="B3" s="4" t="s">
        <v>1</v>
      </c>
      <c r="C3" s="4" t="s">
        <v>2</v>
      </c>
      <c r="D3" s="4" t="s">
        <v>6</v>
      </c>
      <c r="E3" s="4" t="s">
        <v>14</v>
      </c>
      <c r="F3" s="4" t="s">
        <v>13</v>
      </c>
      <c r="G3" s="4" t="s">
        <v>15</v>
      </c>
      <c r="H3" s="4" t="s">
        <v>16</v>
      </c>
      <c r="J3" s="3" t="s">
        <v>3</v>
      </c>
      <c r="K3" s="4" t="s">
        <v>1</v>
      </c>
      <c r="L3" s="4" t="s">
        <v>2</v>
      </c>
      <c r="M3" s="4" t="s">
        <v>6</v>
      </c>
      <c r="N3" s="4" t="s">
        <v>14</v>
      </c>
      <c r="O3" s="4" t="s">
        <v>13</v>
      </c>
      <c r="P3" s="4" t="s">
        <v>15</v>
      </c>
      <c r="Q3" s="4" t="s">
        <v>16</v>
      </c>
    </row>
    <row r="4" spans="1:17" s="2" customFormat="1" ht="20.25" customHeight="1" x14ac:dyDescent="0.25">
      <c r="A4" s="5" t="s">
        <v>7</v>
      </c>
      <c r="B4" s="10">
        <v>16560</v>
      </c>
      <c r="C4" s="10">
        <v>13464</v>
      </c>
      <c r="D4" s="10">
        <v>17467</v>
      </c>
      <c r="E4" s="6">
        <f>B4/D4</f>
        <v>0.94807351004751816</v>
      </c>
      <c r="F4" s="6">
        <f>C4/D4</f>
        <v>0.77082498425602564</v>
      </c>
      <c r="G4" s="15">
        <f>D4-B4</f>
        <v>907</v>
      </c>
      <c r="H4" s="6">
        <f>G4/D4</f>
        <v>5.1926489952481822E-2</v>
      </c>
      <c r="J4" s="5" t="s">
        <v>7</v>
      </c>
      <c r="K4" s="10">
        <v>6216</v>
      </c>
      <c r="L4" s="10">
        <v>4960</v>
      </c>
      <c r="M4" s="10">
        <v>7125</v>
      </c>
      <c r="N4" s="6">
        <f>K4/M4</f>
        <v>0.87242105263157899</v>
      </c>
      <c r="O4" s="6">
        <f>L4/M4</f>
        <v>0.69614035087719295</v>
      </c>
      <c r="P4" s="15">
        <f>M4-K4</f>
        <v>909</v>
      </c>
      <c r="Q4" s="6">
        <f>P4/M4</f>
        <v>0.12757894736842104</v>
      </c>
    </row>
    <row r="5" spans="1:17" s="2" customFormat="1" ht="20.25" customHeight="1" x14ac:dyDescent="0.25">
      <c r="A5" s="5" t="s">
        <v>8</v>
      </c>
      <c r="B5" s="10">
        <v>16267</v>
      </c>
      <c r="C5" s="10">
        <v>14599</v>
      </c>
      <c r="D5" s="10">
        <v>17138</v>
      </c>
      <c r="E5" s="6">
        <f>B5/D5</f>
        <v>0.9491772668922861</v>
      </c>
      <c r="F5" s="6">
        <f t="shared" ref="F5" si="0">C5/D5</f>
        <v>0.85184969074571126</v>
      </c>
      <c r="G5" s="15">
        <f t="shared" ref="G5:G18" si="1">D5-B5</f>
        <v>871</v>
      </c>
      <c r="H5" s="6">
        <f t="shared" ref="H5:H18" si="2">G5/D5</f>
        <v>5.0822733107713854E-2</v>
      </c>
      <c r="J5" s="5" t="s">
        <v>8</v>
      </c>
      <c r="K5" s="10">
        <v>6468</v>
      </c>
      <c r="L5" s="10">
        <v>5878</v>
      </c>
      <c r="M5" s="10">
        <v>7202</v>
      </c>
      <c r="N5" s="6">
        <f t="shared" ref="N5" si="3">K5/M5</f>
        <v>0.89808386559289088</v>
      </c>
      <c r="O5" s="6">
        <f t="shared" ref="O5" si="4">L5/M5</f>
        <v>0.81616217717300754</v>
      </c>
      <c r="P5" s="15">
        <f t="shared" ref="P5:P18" si="5">M5-K5</f>
        <v>734</v>
      </c>
      <c r="Q5" s="6">
        <f t="shared" ref="Q5:Q18" si="6">P5/M5</f>
        <v>0.10191613440710913</v>
      </c>
    </row>
    <row r="6" spans="1:17" s="2" customFormat="1" ht="20.25" customHeight="1" x14ac:dyDescent="0.25">
      <c r="A6" s="7" t="s">
        <v>0</v>
      </c>
      <c r="B6" s="8">
        <f>SUM(B4:B5)</f>
        <v>32827</v>
      </c>
      <c r="C6" s="8">
        <f t="shared" ref="C6:D6" si="7">SUM(C4:C5)</f>
        <v>28063</v>
      </c>
      <c r="D6" s="8">
        <f t="shared" si="7"/>
        <v>34605</v>
      </c>
      <c r="E6" s="9">
        <f>B6/D6</f>
        <v>0.94862014159803498</v>
      </c>
      <c r="F6" s="9">
        <f>C6/D6</f>
        <v>0.81095217454125124</v>
      </c>
      <c r="G6" s="17">
        <f t="shared" si="1"/>
        <v>1778</v>
      </c>
      <c r="H6" s="9">
        <f t="shared" si="2"/>
        <v>5.1379858401965031E-2</v>
      </c>
      <c r="J6" s="7" t="s">
        <v>0</v>
      </c>
      <c r="K6" s="8">
        <f>SUM(K4:K5)</f>
        <v>12684</v>
      </c>
      <c r="L6" s="8">
        <f>SUM(L4:L5)</f>
        <v>10838</v>
      </c>
      <c r="M6" s="8">
        <f>SUM(M4:M5)</f>
        <v>14327</v>
      </c>
      <c r="N6" s="9">
        <f>K6/M6</f>
        <v>0.88532142109304113</v>
      </c>
      <c r="O6" s="9">
        <f>L6/M6</f>
        <v>0.75647379074474763</v>
      </c>
      <c r="P6" s="17">
        <f t="shared" si="5"/>
        <v>1643</v>
      </c>
      <c r="Q6" s="9">
        <f t="shared" si="6"/>
        <v>0.11467857890695889</v>
      </c>
    </row>
    <row r="7" spans="1:17" s="2" customFormat="1" ht="20.25" customHeight="1" x14ac:dyDescent="0.25">
      <c r="A7" s="16"/>
      <c r="B7" s="14"/>
      <c r="C7" s="14"/>
      <c r="D7" s="14"/>
      <c r="E7" s="14"/>
      <c r="F7" s="14"/>
      <c r="G7" s="13"/>
      <c r="H7" s="12"/>
      <c r="J7" s="14"/>
      <c r="K7" s="14"/>
      <c r="L7" s="14"/>
      <c r="M7" s="14"/>
      <c r="N7" s="14"/>
      <c r="O7" s="14"/>
      <c r="P7" s="13"/>
      <c r="Q7" s="12"/>
    </row>
    <row r="8" spans="1:17" s="2" customFormat="1" ht="20.25" customHeight="1" x14ac:dyDescent="0.25">
      <c r="A8" s="11" t="s">
        <v>9</v>
      </c>
      <c r="B8" s="11"/>
      <c r="C8" s="11"/>
      <c r="D8" s="11"/>
      <c r="E8" s="11"/>
      <c r="F8" s="11"/>
      <c r="G8" s="11"/>
      <c r="H8" s="11"/>
      <c r="J8" s="11" t="s">
        <v>10</v>
      </c>
      <c r="K8" s="11"/>
      <c r="L8" s="11"/>
      <c r="M8" s="11"/>
      <c r="N8" s="11"/>
      <c r="O8" s="11"/>
      <c r="P8" s="11"/>
      <c r="Q8" s="11"/>
    </row>
    <row r="9" spans="1:17" s="2" customFormat="1" ht="20.25" customHeight="1" x14ac:dyDescent="0.25">
      <c r="A9" s="3" t="s">
        <v>3</v>
      </c>
      <c r="B9" s="4" t="s">
        <v>1</v>
      </c>
      <c r="C9" s="4" t="s">
        <v>2</v>
      </c>
      <c r="D9" s="4" t="s">
        <v>6</v>
      </c>
      <c r="E9" s="4" t="s">
        <v>14</v>
      </c>
      <c r="F9" s="4" t="s">
        <v>13</v>
      </c>
      <c r="G9" s="4" t="s">
        <v>15</v>
      </c>
      <c r="H9" s="4" t="s">
        <v>16</v>
      </c>
      <c r="J9" s="3" t="s">
        <v>3</v>
      </c>
      <c r="K9" s="4" t="s">
        <v>1</v>
      </c>
      <c r="L9" s="4" t="s">
        <v>2</v>
      </c>
      <c r="M9" s="4" t="s">
        <v>6</v>
      </c>
      <c r="N9" s="4" t="s">
        <v>14</v>
      </c>
      <c r="O9" s="4" t="s">
        <v>13</v>
      </c>
      <c r="P9" s="4" t="s">
        <v>15</v>
      </c>
      <c r="Q9" s="4" t="s">
        <v>16</v>
      </c>
    </row>
    <row r="10" spans="1:17" s="2" customFormat="1" ht="20.25" customHeight="1" x14ac:dyDescent="0.25">
      <c r="A10" s="5" t="s">
        <v>7</v>
      </c>
      <c r="B10" s="10">
        <v>11896</v>
      </c>
      <c r="C10" s="10">
        <v>9205</v>
      </c>
      <c r="D10" s="10">
        <v>13538</v>
      </c>
      <c r="E10" s="6">
        <f>B10/D10</f>
        <v>0.87871177426503178</v>
      </c>
      <c r="F10" s="6">
        <f>C10/D10</f>
        <v>0.6799379524301965</v>
      </c>
      <c r="G10" s="15">
        <f t="shared" si="1"/>
        <v>1642</v>
      </c>
      <c r="H10" s="6">
        <f t="shared" si="2"/>
        <v>0.12128822573496824</v>
      </c>
      <c r="J10" s="5" t="s">
        <v>7</v>
      </c>
      <c r="K10" s="10">
        <v>8690</v>
      </c>
      <c r="L10" s="10">
        <v>6622</v>
      </c>
      <c r="M10" s="10">
        <v>11166</v>
      </c>
      <c r="N10" s="6">
        <f>K10/M10</f>
        <v>0.77825541823392441</v>
      </c>
      <c r="O10" s="6">
        <f>L10/M10</f>
        <v>0.5930503313630664</v>
      </c>
      <c r="P10" s="15">
        <f t="shared" si="5"/>
        <v>2476</v>
      </c>
      <c r="Q10" s="6">
        <f t="shared" si="6"/>
        <v>0.22174458176607559</v>
      </c>
    </row>
    <row r="11" spans="1:17" s="2" customFormat="1" ht="20.25" customHeight="1" x14ac:dyDescent="0.25">
      <c r="A11" s="5" t="s">
        <v>8</v>
      </c>
      <c r="B11" s="10">
        <v>11588</v>
      </c>
      <c r="C11" s="10">
        <v>10253</v>
      </c>
      <c r="D11" s="10">
        <v>13308</v>
      </c>
      <c r="E11" s="6">
        <f t="shared" ref="E11" si="8">B11/D11</f>
        <v>0.87075443342350467</v>
      </c>
      <c r="F11" s="6">
        <f t="shared" ref="F11" si="9">C11/D11</f>
        <v>0.77043883378418998</v>
      </c>
      <c r="G11" s="15">
        <f t="shared" si="1"/>
        <v>1720</v>
      </c>
      <c r="H11" s="6">
        <f t="shared" si="2"/>
        <v>0.12924556657649533</v>
      </c>
      <c r="J11" s="5" t="s">
        <v>8</v>
      </c>
      <c r="K11" s="10">
        <v>8866</v>
      </c>
      <c r="L11" s="10">
        <v>7965</v>
      </c>
      <c r="M11" s="10">
        <v>11124</v>
      </c>
      <c r="N11" s="6">
        <f t="shared" ref="N11" si="10">K11/M11</f>
        <v>0.79701546206400575</v>
      </c>
      <c r="O11" s="6">
        <f t="shared" ref="O11" si="11">L11/M11</f>
        <v>0.71601941747572817</v>
      </c>
      <c r="P11" s="15">
        <f t="shared" si="5"/>
        <v>2258</v>
      </c>
      <c r="Q11" s="6">
        <f t="shared" si="6"/>
        <v>0.20298453793599425</v>
      </c>
    </row>
    <row r="12" spans="1:17" s="2" customFormat="1" ht="20.25" customHeight="1" x14ac:dyDescent="0.25">
      <c r="A12" s="7" t="s">
        <v>0</v>
      </c>
      <c r="B12" s="8">
        <f>SUM(B10:B11)</f>
        <v>23484</v>
      </c>
      <c r="C12" s="8">
        <f t="shared" ref="C12" si="12">SUM(C10:C11)</f>
        <v>19458</v>
      </c>
      <c r="D12" s="8">
        <f t="shared" ref="D12" si="13">SUM(D10:D11)</f>
        <v>26846</v>
      </c>
      <c r="E12" s="9">
        <f>B12/D12</f>
        <v>0.8747671906429263</v>
      </c>
      <c r="F12" s="9">
        <f>C12/D12</f>
        <v>0.72480071519034495</v>
      </c>
      <c r="G12" s="17">
        <f t="shared" si="1"/>
        <v>3362</v>
      </c>
      <c r="H12" s="9">
        <f t="shared" si="2"/>
        <v>0.12523280935707368</v>
      </c>
      <c r="J12" s="7" t="s">
        <v>0</v>
      </c>
      <c r="K12" s="8">
        <f>SUM(K10:K11)</f>
        <v>17556</v>
      </c>
      <c r="L12" s="8">
        <f t="shared" ref="L12" si="14">SUM(L10:L11)</f>
        <v>14587</v>
      </c>
      <c r="M12" s="8">
        <f t="shared" ref="M12" si="15">SUM(M10:M11)</f>
        <v>22290</v>
      </c>
      <c r="N12" s="9">
        <f>K12/M12</f>
        <v>0.78761776581426646</v>
      </c>
      <c r="O12" s="9">
        <f>L12/M12</f>
        <v>0.65441902198295199</v>
      </c>
      <c r="P12" s="17">
        <f t="shared" si="5"/>
        <v>4734</v>
      </c>
      <c r="Q12" s="9">
        <f t="shared" si="6"/>
        <v>0.21238223418573351</v>
      </c>
    </row>
    <row r="13" spans="1:17" s="2" customFormat="1" ht="20.25" customHeight="1" x14ac:dyDescent="0.25">
      <c r="A13" s="16"/>
      <c r="B13" s="14"/>
      <c r="C13" s="14"/>
      <c r="D13" s="14"/>
      <c r="E13" s="14"/>
      <c r="F13" s="14"/>
      <c r="G13" s="13"/>
      <c r="H13" s="12"/>
      <c r="J13" s="14"/>
      <c r="K13" s="14"/>
      <c r="L13" s="14"/>
      <c r="M13" s="14"/>
      <c r="N13" s="14"/>
      <c r="O13" s="14"/>
      <c r="P13" s="13"/>
      <c r="Q13" s="12"/>
    </row>
    <row r="14" spans="1:17" s="2" customFormat="1" ht="20.25" customHeight="1" x14ac:dyDescent="0.25">
      <c r="A14" s="11" t="s">
        <v>11</v>
      </c>
      <c r="B14" s="11"/>
      <c r="C14" s="11"/>
      <c r="D14" s="11"/>
      <c r="E14" s="11"/>
      <c r="F14" s="11"/>
      <c r="G14" s="11"/>
      <c r="H14" s="11"/>
      <c r="J14" s="11" t="s">
        <v>12</v>
      </c>
      <c r="K14" s="11"/>
      <c r="L14" s="11"/>
      <c r="M14" s="11"/>
      <c r="N14" s="11"/>
      <c r="O14" s="11"/>
      <c r="P14" s="11"/>
      <c r="Q14" s="11"/>
    </row>
    <row r="15" spans="1:17" s="2" customFormat="1" ht="20.25" customHeight="1" x14ac:dyDescent="0.25">
      <c r="A15" s="3" t="s">
        <v>3</v>
      </c>
      <c r="B15" s="4" t="s">
        <v>1</v>
      </c>
      <c r="C15" s="4" t="s">
        <v>2</v>
      </c>
      <c r="D15" s="4" t="s">
        <v>6</v>
      </c>
      <c r="E15" s="4" t="s">
        <v>14</v>
      </c>
      <c r="F15" s="4" t="s">
        <v>13</v>
      </c>
      <c r="G15" s="4" t="s">
        <v>15</v>
      </c>
      <c r="H15" s="4" t="s">
        <v>16</v>
      </c>
      <c r="J15" s="3" t="s">
        <v>3</v>
      </c>
      <c r="K15" s="4" t="s">
        <v>1</v>
      </c>
      <c r="L15" s="4" t="s">
        <v>2</v>
      </c>
      <c r="M15" s="4" t="s">
        <v>6</v>
      </c>
      <c r="N15" s="4" t="s">
        <v>14</v>
      </c>
      <c r="O15" s="4" t="s">
        <v>13</v>
      </c>
      <c r="P15" s="4" t="s">
        <v>15</v>
      </c>
      <c r="Q15" s="4" t="s">
        <v>16</v>
      </c>
    </row>
    <row r="16" spans="1:17" s="2" customFormat="1" ht="20.25" customHeight="1" x14ac:dyDescent="0.25">
      <c r="A16" s="5" t="s">
        <v>7</v>
      </c>
      <c r="B16" s="10">
        <v>5053</v>
      </c>
      <c r="C16" s="10">
        <v>3956</v>
      </c>
      <c r="D16" s="10">
        <v>6025</v>
      </c>
      <c r="E16" s="6">
        <f>B16/D16</f>
        <v>0.83867219917012448</v>
      </c>
      <c r="F16" s="6">
        <f>C16/D16</f>
        <v>0.65659751037344394</v>
      </c>
      <c r="G16" s="15">
        <f t="shared" si="1"/>
        <v>972</v>
      </c>
      <c r="H16" s="6">
        <f t="shared" si="2"/>
        <v>0.16132780082987552</v>
      </c>
      <c r="J16" s="5" t="s">
        <v>7</v>
      </c>
      <c r="K16" s="10">
        <v>48415</v>
      </c>
      <c r="L16" s="10">
        <v>38207</v>
      </c>
      <c r="M16" s="10">
        <v>55321</v>
      </c>
      <c r="N16" s="6">
        <f>K16/M16</f>
        <v>0.87516494640371645</v>
      </c>
      <c r="O16" s="6">
        <f>L16/M16</f>
        <v>0.69064189005983256</v>
      </c>
      <c r="P16" s="15">
        <f t="shared" si="5"/>
        <v>6906</v>
      </c>
      <c r="Q16" s="6">
        <f t="shared" si="6"/>
        <v>0.12483505359628351</v>
      </c>
    </row>
    <row r="17" spans="1:17" s="2" customFormat="1" ht="20.25" customHeight="1" x14ac:dyDescent="0.25">
      <c r="A17" s="5" t="s">
        <v>8</v>
      </c>
      <c r="B17" s="10">
        <v>5444</v>
      </c>
      <c r="C17" s="10">
        <v>4849</v>
      </c>
      <c r="D17" s="10">
        <v>6015</v>
      </c>
      <c r="E17" s="6">
        <f t="shared" ref="E17" si="16">B17/D17</f>
        <v>0.90507065669160436</v>
      </c>
      <c r="F17" s="6">
        <f t="shared" ref="F17" si="17">C17/D17</f>
        <v>0.80615128844555284</v>
      </c>
      <c r="G17" s="15">
        <f t="shared" si="1"/>
        <v>571</v>
      </c>
      <c r="H17" s="6">
        <f t="shared" si="2"/>
        <v>9.4929343308395683E-2</v>
      </c>
      <c r="J17" s="5" t="s">
        <v>8</v>
      </c>
      <c r="K17" s="10">
        <v>48633</v>
      </c>
      <c r="L17" s="10">
        <v>43544</v>
      </c>
      <c r="M17" s="10">
        <v>54787</v>
      </c>
      <c r="N17" s="6">
        <f t="shared" ref="N17" si="18">K17/M17</f>
        <v>0.88767408326792852</v>
      </c>
      <c r="O17" s="6">
        <f t="shared" ref="O17" si="19">L17/M17</f>
        <v>0.79478708452735136</v>
      </c>
      <c r="P17" s="15">
        <f t="shared" si="5"/>
        <v>6154</v>
      </c>
      <c r="Q17" s="6">
        <f t="shared" si="6"/>
        <v>0.11232591673207147</v>
      </c>
    </row>
    <row r="18" spans="1:17" s="2" customFormat="1" ht="20.25" customHeight="1" x14ac:dyDescent="0.25">
      <c r="A18" s="7" t="s">
        <v>0</v>
      </c>
      <c r="B18" s="8">
        <f>SUM(B16:B17)</f>
        <v>10497</v>
      </c>
      <c r="C18" s="8">
        <f t="shared" ref="C18" si="20">SUM(C16:C17)</f>
        <v>8805</v>
      </c>
      <c r="D18" s="8">
        <f t="shared" ref="D18" si="21">SUM(D16:D17)</f>
        <v>12040</v>
      </c>
      <c r="E18" s="9">
        <f>B18/D18</f>
        <v>0.87184385382059804</v>
      </c>
      <c r="F18" s="9">
        <f>C18/D18</f>
        <v>0.73131229235880402</v>
      </c>
      <c r="G18" s="17">
        <f t="shared" si="1"/>
        <v>1543</v>
      </c>
      <c r="H18" s="9">
        <f t="shared" si="2"/>
        <v>0.12815614617940199</v>
      </c>
      <c r="J18" s="7" t="s">
        <v>0</v>
      </c>
      <c r="K18" s="8">
        <f>SUM(K16:K17)</f>
        <v>97048</v>
      </c>
      <c r="L18" s="8">
        <f t="shared" ref="L18" si="22">SUM(L16:L17)</f>
        <v>81751</v>
      </c>
      <c r="M18" s="8">
        <f t="shared" ref="M18" si="23">SUM(M16:M17)</f>
        <v>110108</v>
      </c>
      <c r="N18" s="9">
        <f>K18/M18</f>
        <v>0.88138918153086065</v>
      </c>
      <c r="O18" s="9">
        <f>L18/M18</f>
        <v>0.7424619464525738</v>
      </c>
      <c r="P18" s="17">
        <f t="shared" si="5"/>
        <v>13060</v>
      </c>
      <c r="Q18" s="9">
        <f t="shared" si="6"/>
        <v>0.11861081846913939</v>
      </c>
    </row>
  </sheetData>
  <mergeCells count="10">
    <mergeCell ref="A2:H2"/>
    <mergeCell ref="A7:F7"/>
    <mergeCell ref="A13:F13"/>
    <mergeCell ref="J7:O7"/>
    <mergeCell ref="J13:O13"/>
    <mergeCell ref="A8:H8"/>
    <mergeCell ref="A14:H14"/>
    <mergeCell ref="J2:Q2"/>
    <mergeCell ref="J8:Q8"/>
    <mergeCell ref="J14:Q14"/>
  </mergeCells>
  <pageMargins left="0.25" right="0.25" top="0.75" bottom="0.75" header="0.3" footer="0.3"/>
  <pageSetup paperSize="9" scale="68" orientation="landscape" r:id="rId1"/>
  <ignoredErrors>
    <ignoredError sqref="J4 J10 J16 A16 A10 A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Vaccinazione Provincia fascia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cp:lastPrinted>2021-12-20T13:44:57Z</cp:lastPrinted>
  <dcterms:created xsi:type="dcterms:W3CDTF">2021-12-20T08:22:17Z</dcterms:created>
  <dcterms:modified xsi:type="dcterms:W3CDTF">2021-12-22T13:46:09Z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8d57c3c6-d3b8-4653-bfbc-b0bd2f63f623</vt:lpwstr>
  </property>
</Properties>
</file>