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7dic21\"/>
    </mc:Choice>
  </mc:AlternateContent>
  <xr:revisionPtr revIDLastSave="0" documentId="13_ncr:1_{C81A6427-6ADE-45F0-BB65-88BBC349ACFD}" xr6:coauthVersionLast="47" xr6:coauthVersionMax="47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" i="1" l="1"/>
  <c r="U5" i="1"/>
  <c r="U9" i="1"/>
  <c r="U10" i="1"/>
  <c r="U11" i="1"/>
  <c r="U15" i="1"/>
  <c r="U16" i="1"/>
  <c r="U17" i="1"/>
  <c r="T4" i="1"/>
  <c r="T5" i="1"/>
  <c r="T9" i="1"/>
  <c r="T10" i="1"/>
  <c r="T11" i="1"/>
  <c r="T15" i="1"/>
  <c r="T16" i="1"/>
  <c r="T17" i="1"/>
  <c r="T3" i="1"/>
  <c r="U3" i="1" s="1"/>
  <c r="J4" i="1"/>
  <c r="J5" i="1"/>
  <c r="J9" i="1"/>
  <c r="J10" i="1"/>
  <c r="J11" i="1"/>
  <c r="J15" i="1"/>
  <c r="J16" i="1"/>
  <c r="J17" i="1"/>
  <c r="I4" i="1"/>
  <c r="I5" i="1"/>
  <c r="I9" i="1"/>
  <c r="I10" i="1"/>
  <c r="I11" i="1"/>
  <c r="I15" i="1"/>
  <c r="I16" i="1"/>
  <c r="I17" i="1"/>
  <c r="J3" i="1"/>
  <c r="I3" i="1"/>
  <c r="P5" i="1"/>
  <c r="S5" i="1" s="1"/>
  <c r="O5" i="1"/>
  <c r="N5" i="1"/>
  <c r="M5" i="1"/>
  <c r="P11" i="1"/>
  <c r="O11" i="1"/>
  <c r="N11" i="1"/>
  <c r="M11" i="1"/>
  <c r="Q11" i="1" s="1"/>
  <c r="P17" i="1"/>
  <c r="E17" i="1"/>
  <c r="D17" i="1"/>
  <c r="C17" i="1"/>
  <c r="B17" i="1"/>
  <c r="E11" i="1"/>
  <c r="D11" i="1"/>
  <c r="C11" i="1"/>
  <c r="B11" i="1"/>
  <c r="C5" i="1"/>
  <c r="D5" i="1"/>
  <c r="E5" i="1"/>
  <c r="B5" i="1"/>
  <c r="S4" i="1"/>
  <c r="R4" i="1"/>
  <c r="Q4" i="1"/>
  <c r="S3" i="1"/>
  <c r="R3" i="1"/>
  <c r="Q3" i="1"/>
  <c r="S10" i="1"/>
  <c r="R10" i="1"/>
  <c r="Q10" i="1"/>
  <c r="S9" i="1"/>
  <c r="R9" i="1"/>
  <c r="Q9" i="1"/>
  <c r="H16" i="1"/>
  <c r="G16" i="1"/>
  <c r="F16" i="1"/>
  <c r="H15" i="1"/>
  <c r="G15" i="1"/>
  <c r="F15" i="1"/>
  <c r="H10" i="1"/>
  <c r="G10" i="1"/>
  <c r="F10" i="1"/>
  <c r="H9" i="1"/>
  <c r="G9" i="1"/>
  <c r="F9" i="1"/>
  <c r="H4" i="1"/>
  <c r="H3" i="1"/>
  <c r="G4" i="1"/>
  <c r="G3" i="1"/>
  <c r="F4" i="1"/>
  <c r="F3" i="1"/>
  <c r="M16" i="1"/>
  <c r="Q16" i="1" s="1"/>
  <c r="N16" i="1"/>
  <c r="R16" i="1" s="1"/>
  <c r="O16" i="1"/>
  <c r="S16" i="1" s="1"/>
  <c r="N15" i="1"/>
  <c r="R15" i="1" s="1"/>
  <c r="O15" i="1"/>
  <c r="S15" i="1" s="1"/>
  <c r="M15" i="1"/>
  <c r="Q15" i="1" s="1"/>
  <c r="R11" i="1" l="1"/>
  <c r="S11" i="1"/>
  <c r="F5" i="1"/>
  <c r="M17" i="1"/>
  <c r="Q17" i="1" s="1"/>
  <c r="G5" i="1"/>
  <c r="G11" i="1"/>
  <c r="G17" i="1"/>
  <c r="H5" i="1"/>
  <c r="H11" i="1"/>
  <c r="H17" i="1"/>
  <c r="N17" i="1"/>
  <c r="R17" i="1" s="1"/>
  <c r="Q5" i="1"/>
  <c r="O17" i="1"/>
  <c r="S17" i="1" s="1"/>
  <c r="R5" i="1"/>
  <c r="F11" i="1"/>
  <c r="F17" i="1"/>
</calcChain>
</file>

<file path=xl/sharedStrings.xml><?xml version="1.0" encoding="utf-8"?>
<sst xmlns="http://schemas.openxmlformats.org/spreadsheetml/2006/main" count="84" uniqueCount="19">
  <si>
    <t>CLASSE DI ETA'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</si>
  <si>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</si>
  <si>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</si>
  <si>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</si>
  <si>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</si>
  <si>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</si>
  <si>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</si>
  <si>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</si>
  <si>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</si>
  <si>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</si>
  <si>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</si>
  <si>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</si>
  <si>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</si>
  <si>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3° Dose</t>
  </si>
  <si>
    <t>2° Dose</t>
  </si>
  <si>
    <t>% 3° Dose</t>
  </si>
  <si>
    <t>Totale</t>
  </si>
  <si>
    <t>Non vaccinati</t>
  </si>
  <si>
    <t>% 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</si>
</sst>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U48"/>
  <sheetViews>
    <sheetView tabSelected="1" zoomScale="85" zoomScaleNormal="85" workbookViewId="0">
      <selection activeCell="G25" sqref="G25"/>
    </sheetView>
  </sheetViews>
  <sheetFormatPr defaultRowHeight="11.25" x14ac:dyDescent="0.25"/>
  <cols>
    <col min="1" max="1" width="12.7109375" style="5" bestFit="1" customWidth="1"/>
    <col min="2" max="2" width="10.7109375" style="3" customWidth="1"/>
    <col min="3" max="4" width="13" style="3" customWidth="1"/>
    <col min="5" max="5" width="11.42578125" style="3" customWidth="1"/>
    <col min="6" max="6" width="15.7109375" style="3" customWidth="1"/>
    <col min="7" max="7" width="22.42578125" style="3" bestFit="1" customWidth="1"/>
    <col min="8" max="10" width="16.5703125" style="3" customWidth="1"/>
    <col min="11" max="11" width="4.7109375" style="3" customWidth="1"/>
    <col min="12" max="12" width="13.140625" style="3" bestFit="1" customWidth="1"/>
    <col min="13" max="13" width="12.7109375" style="3" customWidth="1"/>
    <col min="14" max="15" width="18.5703125" style="3" customWidth="1"/>
    <col min="16" max="16" width="13.85546875" style="3" customWidth="1"/>
    <col min="17" max="17" width="16" style="3" customWidth="1"/>
    <col min="18" max="18" width="21.140625" style="3" bestFit="1" customWidth="1"/>
    <col min="19" max="21" width="15.5703125" style="3" customWidth="1"/>
    <col min="22" max="16384" width="9.140625" style="3"/>
  </cols>
  <sheetData>
    <row r="1" spans="1:21" ht="13.5" customHeight="1" x14ac:dyDescent="0.25">
      <c r="A1" s="17" t="s">
        <v>0</v>
      </c>
      <c r="B1" s="9" t="s">
        <v>3</v>
      </c>
      <c r="C1" s="9"/>
      <c r="D1" s="9"/>
      <c r="E1" s="9"/>
      <c r="F1" s="9"/>
      <c r="G1" s="9"/>
      <c r="H1" s="9"/>
      <c r="I1" s="9"/>
      <c r="J1" s="9"/>
      <c r="L1" s="10" t="s">
        <v>0</v>
      </c>
      <c r="M1" s="9" t="s">
        <v>4</v>
      </c>
      <c r="N1" s="9"/>
      <c r="O1" s="9"/>
      <c r="P1" s="9"/>
      <c r="Q1" s="9"/>
      <c r="R1" s="9"/>
      <c r="S1" s="9"/>
      <c r="T1" s="9"/>
      <c r="U1" s="9"/>
    </row>
    <row r="2" spans="1:21" ht="10.5" customHeight="1" x14ac:dyDescent="0.25">
      <c r="A2" s="18"/>
      <c r="B2" s="1" t="s">
        <v>9</v>
      </c>
      <c r="C2" s="1" t="s">
        <v>14</v>
      </c>
      <c r="D2" s="1" t="s">
        <v>13</v>
      </c>
      <c r="E2" s="1" t="s">
        <v>12</v>
      </c>
      <c r="F2" s="1" t="s">
        <v>10</v>
      </c>
      <c r="G2" s="1" t="s">
        <v>11</v>
      </c>
      <c r="H2" s="1" t="s">
        <v>15</v>
      </c>
      <c r="I2" s="1" t="s">
        <v>17</v>
      </c>
      <c r="J2" s="1" t="s">
        <v>18</v>
      </c>
      <c r="L2" s="11"/>
      <c r="M2" s="1" t="s">
        <v>9</v>
      </c>
      <c r="N2" s="1" t="s">
        <v>14</v>
      </c>
      <c r="O2" s="1" t="s">
        <v>13</v>
      </c>
      <c r="P2" s="1" t="s">
        <v>12</v>
      </c>
      <c r="Q2" s="1" t="s">
        <v>10</v>
      </c>
      <c r="R2" s="1" t="s">
        <v>11</v>
      </c>
      <c r="S2" s="1" t="s">
        <v>15</v>
      </c>
      <c r="T2" s="1" t="s">
        <v>17</v>
      </c>
      <c r="U2" s="1" t="s">
        <v>18</v>
      </c>
    </row>
    <row r="3" spans="1:21" ht="10.5" customHeight="1" x14ac:dyDescent="0.25">
      <c r="A3" s="19" t="s">
        <v>1</v>
      </c>
      <c r="B3" s="8">
        <v>15439</v>
      </c>
      <c r="C3" s="8">
        <v>13032</v>
      </c>
      <c r="D3" s="8">
        <v>12</v>
      </c>
      <c r="E3" s="8">
        <v>17467</v>
      </c>
      <c r="F3" s="6">
        <f>B3/E3</f>
        <v>0.88389534550867355</v>
      </c>
      <c r="G3" s="6">
        <f>C3/E3</f>
        <v>0.7460926318200034</v>
      </c>
      <c r="H3" s="6">
        <f>D3/E3</f>
        <v>6.8700978988950594E-4</v>
      </c>
      <c r="I3" s="14">
        <f>E3-B3</f>
        <v>2028</v>
      </c>
      <c r="J3" s="6">
        <f>I3/E3</f>
        <v>0.11610465449132649</v>
      </c>
      <c r="L3" s="4" t="s">
        <v>1</v>
      </c>
      <c r="M3" s="8">
        <v>5785</v>
      </c>
      <c r="N3" s="8">
        <v>4807</v>
      </c>
      <c r="O3" s="8">
        <v>1</v>
      </c>
      <c r="P3" s="8">
        <v>7125</v>
      </c>
      <c r="Q3" s="6">
        <f>M3/P3</f>
        <v>0.8119298245614035</v>
      </c>
      <c r="R3" s="6">
        <f>N3/P3</f>
        <v>0.67466666666666664</v>
      </c>
      <c r="S3" s="6">
        <f>O3/P3</f>
        <v>1.4035087719298245E-4</v>
      </c>
      <c r="T3" s="14">
        <f>P3-M3</f>
        <v>1340</v>
      </c>
      <c r="U3" s="6">
        <f>T3/P3</f>
        <v>0.1880701754385965</v>
      </c>
    </row>
    <row r="4" spans="1:21" ht="10.5" customHeight="1" x14ac:dyDescent="0.25">
      <c r="A4" s="19" t="s">
        <v>2</v>
      </c>
      <c r="B4" s="8">
        <v>15942</v>
      </c>
      <c r="C4" s="8">
        <v>14431</v>
      </c>
      <c r="D4" s="8">
        <v>154</v>
      </c>
      <c r="E4" s="8">
        <v>17138</v>
      </c>
      <c r="F4" s="6">
        <f t="shared" ref="F4" si="0">B4/E4</f>
        <v>0.93021356050881088</v>
      </c>
      <c r="G4" s="6">
        <f t="shared" ref="G4" si="1">C4/E4</f>
        <v>0.84204691329209946</v>
      </c>
      <c r="H4" s="6">
        <f t="shared" ref="H4" si="2">D4/E4</f>
        <v>8.9858793324775355E-3</v>
      </c>
      <c r="I4" s="14">
        <f t="shared" ref="I4:I18" si="3">E4-B4</f>
        <v>1196</v>
      </c>
      <c r="J4" s="6">
        <f t="shared" ref="J4:J17" si="4">I4/E4</f>
        <v>6.9786439491189164E-2</v>
      </c>
      <c r="L4" s="4" t="s">
        <v>2</v>
      </c>
      <c r="M4" s="8">
        <v>6350</v>
      </c>
      <c r="N4" s="8">
        <v>5832</v>
      </c>
      <c r="O4" s="8">
        <v>95</v>
      </c>
      <c r="P4" s="8">
        <v>7202</v>
      </c>
      <c r="Q4" s="6">
        <f t="shared" ref="Q4" si="5">M4/P4</f>
        <v>0.88169952790891415</v>
      </c>
      <c r="R4" s="6">
        <f t="shared" ref="R4" si="6">N4/P4</f>
        <v>0.80977506248264375</v>
      </c>
      <c r="S4" s="6">
        <f t="shared" ref="S4" si="7">O4/P4</f>
        <v>1.319078033879478E-2</v>
      </c>
      <c r="T4" s="14">
        <f t="shared" ref="T4:T17" si="8">P4-M4</f>
        <v>852</v>
      </c>
      <c r="U4" s="6">
        <f t="shared" ref="U4:U17" si="9">T4/P4</f>
        <v>0.11830047209108581</v>
      </c>
    </row>
    <row r="5" spans="1:21" ht="10.5" customHeight="1" x14ac:dyDescent="0.25">
      <c r="A5" s="20" t="s">
        <v>16</v>
      </c>
      <c r="B5" s="2">
        <f>SUM(B3:B4)</f>
        <v>31381</v>
      </c>
      <c r="C5" s="2">
        <f t="shared" ref="C5:E5" si="10">SUM(C3:C4)</f>
        <v>27463</v>
      </c>
      <c r="D5" s="2">
        <f t="shared" si="10"/>
        <v>166</v>
      </c>
      <c r="E5" s="2">
        <f t="shared" si="10"/>
        <v>34605</v>
      </c>
      <c r="F5" s="7">
        <f>B5/E5</f>
        <v>0.90683427250397342</v>
      </c>
      <c r="G5" s="7">
        <f>C5/E5</f>
        <v>0.7936136396474498</v>
      </c>
      <c r="H5" s="7">
        <f>D5/E5</f>
        <v>4.7969946539517415E-3</v>
      </c>
      <c r="I5" s="15">
        <f t="shared" si="3"/>
        <v>3224</v>
      </c>
      <c r="J5" s="7">
        <f t="shared" si="4"/>
        <v>9.3165727496026585E-2</v>
      </c>
      <c r="L5" s="16" t="s">
        <v>16</v>
      </c>
      <c r="M5" s="2">
        <f>SUM(M3:M4)</f>
        <v>12135</v>
      </c>
      <c r="N5" s="2">
        <f t="shared" ref="N5" si="11">SUM(N3:N4)</f>
        <v>10639</v>
      </c>
      <c r="O5" s="2">
        <f t="shared" ref="O5" si="12">SUM(O3:O4)</f>
        <v>96</v>
      </c>
      <c r="P5" s="2">
        <f t="shared" ref="P5" si="13">SUM(P3:P4)</f>
        <v>14327</v>
      </c>
      <c r="Q5" s="7">
        <f>M5/P5</f>
        <v>0.84700216374677184</v>
      </c>
      <c r="R5" s="7">
        <f>N5/P5</f>
        <v>0.74258393243526211</v>
      </c>
      <c r="S5" s="7">
        <f>O5/P5</f>
        <v>6.7006351643749563E-3</v>
      </c>
      <c r="T5" s="15">
        <f t="shared" si="8"/>
        <v>2192</v>
      </c>
      <c r="U5" s="7">
        <f t="shared" si="9"/>
        <v>0.15299783625322816</v>
      </c>
    </row>
    <row r="6" spans="1:21" ht="10.5" customHeight="1" x14ac:dyDescent="0.25">
      <c r="I6" s="13"/>
      <c r="J6" s="12"/>
      <c r="T6" s="13"/>
      <c r="U6" s="12"/>
    </row>
    <row r="7" spans="1:21" ht="10.5" customHeight="1" x14ac:dyDescent="0.25">
      <c r="A7" s="17" t="s">
        <v>0</v>
      </c>
      <c r="B7" s="9" t="s">
        <v>5</v>
      </c>
      <c r="C7" s="9"/>
      <c r="D7" s="9"/>
      <c r="E7" s="9"/>
      <c r="F7" s="9"/>
      <c r="G7" s="9"/>
      <c r="H7" s="9"/>
      <c r="I7" s="9"/>
      <c r="J7" s="9"/>
      <c r="L7" s="10" t="s">
        <v>0</v>
      </c>
      <c r="M7" s="9" t="s">
        <v>6</v>
      </c>
      <c r="N7" s="9"/>
      <c r="O7" s="9"/>
      <c r="P7" s="9"/>
      <c r="Q7" s="9"/>
      <c r="R7" s="9"/>
      <c r="S7" s="9"/>
      <c r="T7" s="9"/>
      <c r="U7" s="9"/>
    </row>
    <row r="8" spans="1:21" ht="10.5" customHeight="1" x14ac:dyDescent="0.25">
      <c r="A8" s="18"/>
      <c r="B8" s="1" t="s">
        <v>9</v>
      </c>
      <c r="C8" s="1" t="s">
        <v>14</v>
      </c>
      <c r="D8" s="1" t="s">
        <v>13</v>
      </c>
      <c r="E8" s="1" t="s">
        <v>12</v>
      </c>
      <c r="F8" s="1" t="s">
        <v>10</v>
      </c>
      <c r="G8" s="1" t="s">
        <v>11</v>
      </c>
      <c r="H8" s="1" t="s">
        <v>15</v>
      </c>
      <c r="I8" s="1" t="s">
        <v>17</v>
      </c>
      <c r="J8" s="1" t="s">
        <v>18</v>
      </c>
      <c r="L8" s="11"/>
      <c r="M8" s="1" t="s">
        <v>9</v>
      </c>
      <c r="N8" s="1" t="s">
        <v>14</v>
      </c>
      <c r="O8" s="1" t="s">
        <v>13</v>
      </c>
      <c r="P8" s="1" t="s">
        <v>12</v>
      </c>
      <c r="Q8" s="1" t="s">
        <v>10</v>
      </c>
      <c r="R8" s="1" t="s">
        <v>11</v>
      </c>
      <c r="S8" s="1" t="s">
        <v>15</v>
      </c>
      <c r="T8" s="1" t="s">
        <v>17</v>
      </c>
      <c r="U8" s="1" t="s">
        <v>18</v>
      </c>
    </row>
    <row r="9" spans="1:21" ht="10.5" customHeight="1" x14ac:dyDescent="0.25">
      <c r="A9" s="19" t="s">
        <v>1</v>
      </c>
      <c r="B9" s="8">
        <v>10671</v>
      </c>
      <c r="C9" s="8">
        <v>8904</v>
      </c>
      <c r="D9" s="8">
        <v>3</v>
      </c>
      <c r="E9" s="8">
        <v>13538</v>
      </c>
      <c r="F9" s="6">
        <f>B9/E9</f>
        <v>0.78822573496823756</v>
      </c>
      <c r="G9" s="6">
        <f>C9/E9</f>
        <v>0.65770423991726989</v>
      </c>
      <c r="H9" s="6">
        <f>D9/E9</f>
        <v>2.2159846358398583E-4</v>
      </c>
      <c r="I9" s="14">
        <f t="shared" si="3"/>
        <v>2867</v>
      </c>
      <c r="J9" s="6">
        <f t="shared" si="4"/>
        <v>0.21177426503176244</v>
      </c>
      <c r="L9" s="4" t="s">
        <v>1</v>
      </c>
      <c r="M9" s="8">
        <v>7794</v>
      </c>
      <c r="N9" s="8">
        <v>6371</v>
      </c>
      <c r="O9" s="8">
        <v>4</v>
      </c>
      <c r="P9" s="8">
        <v>11166</v>
      </c>
      <c r="Q9" s="6">
        <f>M9/P9</f>
        <v>0.69801182160128961</v>
      </c>
      <c r="R9" s="6">
        <f>N9/P9</f>
        <v>0.57057137739566544</v>
      </c>
      <c r="S9" s="6">
        <f>O9/P9</f>
        <v>3.582303421099767E-4</v>
      </c>
      <c r="T9" s="14">
        <f t="shared" si="8"/>
        <v>3372</v>
      </c>
      <c r="U9" s="6">
        <f t="shared" si="9"/>
        <v>0.30198817839871039</v>
      </c>
    </row>
    <row r="10" spans="1:21" ht="10.5" customHeight="1" x14ac:dyDescent="0.25">
      <c r="A10" s="19" t="s">
        <v>2</v>
      </c>
      <c r="B10" s="8">
        <v>11268</v>
      </c>
      <c r="C10" s="8">
        <v>10108</v>
      </c>
      <c r="D10" s="8">
        <v>158</v>
      </c>
      <c r="E10" s="8">
        <v>13308</v>
      </c>
      <c r="F10" s="6">
        <f t="shared" ref="F10" si="14">B10/E10</f>
        <v>0.84670874661857531</v>
      </c>
      <c r="G10" s="6">
        <f t="shared" ref="G10" si="15">C10/E10</f>
        <v>0.75954313195070633</v>
      </c>
      <c r="H10" s="6">
        <f t="shared" ref="H10" si="16">D10/E10</f>
        <v>1.1872557859933875E-2</v>
      </c>
      <c r="I10" s="14">
        <f t="shared" si="3"/>
        <v>2040</v>
      </c>
      <c r="J10" s="6">
        <f t="shared" si="4"/>
        <v>0.15329125338142471</v>
      </c>
      <c r="L10" s="4" t="s">
        <v>2</v>
      </c>
      <c r="M10" s="8">
        <v>8680</v>
      </c>
      <c r="N10" s="8">
        <v>7876</v>
      </c>
      <c r="O10" s="8">
        <v>96</v>
      </c>
      <c r="P10" s="8">
        <v>11124</v>
      </c>
      <c r="Q10" s="6">
        <f t="shared" ref="Q10" si="17">M10/P10</f>
        <v>0.78029485796476084</v>
      </c>
      <c r="R10" s="6">
        <f t="shared" ref="R10" si="18">N10/P10</f>
        <v>0.70801869830996045</v>
      </c>
      <c r="S10" s="6">
        <f t="shared" ref="S10" si="19">O10/P10</f>
        <v>8.6299892125134836E-3</v>
      </c>
      <c r="T10" s="14">
        <f t="shared" si="8"/>
        <v>2444</v>
      </c>
      <c r="U10" s="6">
        <f t="shared" si="9"/>
        <v>0.21970514203523911</v>
      </c>
    </row>
    <row r="11" spans="1:21" ht="10.5" customHeight="1" x14ac:dyDescent="0.25">
      <c r="A11" s="20" t="s">
        <v>16</v>
      </c>
      <c r="B11" s="2">
        <f>SUM(B9:B10)</f>
        <v>21939</v>
      </c>
      <c r="C11" s="2">
        <f t="shared" ref="C11" si="20">SUM(C9:C10)</f>
        <v>19012</v>
      </c>
      <c r="D11" s="2">
        <f t="shared" ref="D11" si="21">SUM(D9:D10)</f>
        <v>161</v>
      </c>
      <c r="E11" s="2">
        <f t="shared" ref="E11" si="22">SUM(E9:E10)</f>
        <v>26846</v>
      </c>
      <c r="F11" s="7">
        <f>B11/E11</f>
        <v>0.8172167175743128</v>
      </c>
      <c r="G11" s="7">
        <f>C11/E11</f>
        <v>0.70818743946956719</v>
      </c>
      <c r="H11" s="7">
        <f>D11/E11</f>
        <v>5.9971690382179844E-3</v>
      </c>
      <c r="I11" s="15">
        <f t="shared" si="3"/>
        <v>4907</v>
      </c>
      <c r="J11" s="7">
        <f t="shared" si="4"/>
        <v>0.18278328242568725</v>
      </c>
      <c r="L11" s="16" t="s">
        <v>16</v>
      </c>
      <c r="M11" s="2">
        <f>SUM(M9:M10)</f>
        <v>16474</v>
      </c>
      <c r="N11" s="2">
        <f t="shared" ref="N11" si="23">SUM(N9:N10)</f>
        <v>14247</v>
      </c>
      <c r="O11" s="2">
        <f t="shared" ref="O11" si="24">SUM(O9:O10)</f>
        <v>100</v>
      </c>
      <c r="P11" s="2">
        <f t="shared" ref="P11" si="25">SUM(P9:P10)</f>
        <v>22290</v>
      </c>
      <c r="Q11" s="7">
        <f>M11/P11</f>
        <v>0.73907581875280393</v>
      </c>
      <c r="R11" s="7">
        <f>N11/P11</f>
        <v>0.63916554508748313</v>
      </c>
      <c r="S11" s="7">
        <f>O11/P11</f>
        <v>4.4863167339614174E-3</v>
      </c>
      <c r="T11" s="15">
        <f t="shared" si="8"/>
        <v>5816</v>
      </c>
      <c r="U11" s="7">
        <f t="shared" si="9"/>
        <v>0.26092418124719607</v>
      </c>
    </row>
    <row r="12" spans="1:21" ht="10.5" customHeight="1" x14ac:dyDescent="0.25">
      <c r="I12" s="13"/>
      <c r="J12" s="12"/>
      <c r="T12" s="13"/>
      <c r="U12" s="12"/>
    </row>
    <row r="13" spans="1:21" ht="10.5" customHeight="1" x14ac:dyDescent="0.25">
      <c r="A13" s="17" t="s">
        <v>0</v>
      </c>
      <c r="B13" s="9" t="s">
        <v>7</v>
      </c>
      <c r="C13" s="9"/>
      <c r="D13" s="9"/>
      <c r="E13" s="9"/>
      <c r="F13" s="9"/>
      <c r="G13" s="9"/>
      <c r="H13" s="9"/>
      <c r="I13" s="9"/>
      <c r="J13" s="9"/>
      <c r="L13" s="10" t="s">
        <v>0</v>
      </c>
      <c r="M13" s="9" t="s">
        <v>8</v>
      </c>
      <c r="N13" s="9"/>
      <c r="O13" s="9"/>
      <c r="P13" s="9"/>
      <c r="Q13" s="9"/>
      <c r="R13" s="9"/>
      <c r="S13" s="9"/>
      <c r="T13" s="9"/>
      <c r="U13" s="9"/>
    </row>
    <row r="14" spans="1:21" ht="10.5" customHeight="1" x14ac:dyDescent="0.25">
      <c r="A14" s="18"/>
      <c r="B14" s="1" t="s">
        <v>9</v>
      </c>
      <c r="C14" s="1" t="s">
        <v>14</v>
      </c>
      <c r="D14" s="1" t="s">
        <v>13</v>
      </c>
      <c r="E14" s="1" t="s">
        <v>12</v>
      </c>
      <c r="F14" s="1" t="s">
        <v>10</v>
      </c>
      <c r="G14" s="1" t="s">
        <v>11</v>
      </c>
      <c r="H14" s="1" t="s">
        <v>15</v>
      </c>
      <c r="I14" s="1" t="s">
        <v>17</v>
      </c>
      <c r="J14" s="1" t="s">
        <v>18</v>
      </c>
      <c r="L14" s="11"/>
      <c r="M14" s="1" t="s">
        <v>9</v>
      </c>
      <c r="N14" s="1" t="s">
        <v>14</v>
      </c>
      <c r="O14" s="1" t="s">
        <v>13</v>
      </c>
      <c r="P14" s="1" t="s">
        <v>12</v>
      </c>
      <c r="Q14" s="1" t="s">
        <v>10</v>
      </c>
      <c r="R14" s="1" t="s">
        <v>11</v>
      </c>
      <c r="S14" s="1" t="s">
        <v>15</v>
      </c>
      <c r="T14" s="1" t="s">
        <v>17</v>
      </c>
      <c r="U14" s="1" t="s">
        <v>18</v>
      </c>
    </row>
    <row r="15" spans="1:21" ht="10.5" customHeight="1" x14ac:dyDescent="0.25">
      <c r="A15" s="19" t="s">
        <v>1</v>
      </c>
      <c r="B15" s="8">
        <v>4636</v>
      </c>
      <c r="C15" s="8">
        <v>3812</v>
      </c>
      <c r="D15" s="8">
        <v>6</v>
      </c>
      <c r="E15" s="8">
        <v>6025</v>
      </c>
      <c r="F15" s="6">
        <f>B15/E15</f>
        <v>0.76946058091286307</v>
      </c>
      <c r="G15" s="6">
        <f>C15/E15</f>
        <v>0.63269709543568464</v>
      </c>
      <c r="H15" s="6">
        <f>D15/E15</f>
        <v>9.9585062240663898E-4</v>
      </c>
      <c r="I15" s="14">
        <f t="shared" si="3"/>
        <v>1389</v>
      </c>
      <c r="J15" s="6">
        <f t="shared" si="4"/>
        <v>0.23053941908713693</v>
      </c>
      <c r="L15" s="4" t="s">
        <v>1</v>
      </c>
      <c r="M15" s="8">
        <f>B15+B9+M9+M3+B3</f>
        <v>44325</v>
      </c>
      <c r="N15" s="8">
        <f>C15+C9+N9+N3+C3</f>
        <v>36926</v>
      </c>
      <c r="O15" s="8">
        <f>D15+D9+O9+O3+D3</f>
        <v>26</v>
      </c>
      <c r="P15" s="8">
        <v>55321</v>
      </c>
      <c r="Q15" s="6">
        <f>M15/P15</f>
        <v>0.80123280490229754</v>
      </c>
      <c r="R15" s="6">
        <f>N15/P15</f>
        <v>0.66748612642576965</v>
      </c>
      <c r="S15" s="6">
        <f>O15/P15</f>
        <v>4.6998427360315251E-4</v>
      </c>
      <c r="T15" s="14">
        <f t="shared" si="8"/>
        <v>10996</v>
      </c>
      <c r="U15" s="6">
        <f t="shared" si="9"/>
        <v>0.19876719509770249</v>
      </c>
    </row>
    <row r="16" spans="1:21" ht="10.5" customHeight="1" x14ac:dyDescent="0.25">
      <c r="A16" s="19" t="s">
        <v>2</v>
      </c>
      <c r="B16" s="8">
        <v>5329</v>
      </c>
      <c r="C16" s="8">
        <v>4784</v>
      </c>
      <c r="D16" s="8">
        <v>87</v>
      </c>
      <c r="E16" s="8">
        <v>6015</v>
      </c>
      <c r="F16" s="6">
        <f t="shared" ref="F16" si="26">B16/E16</f>
        <v>0.88595178719866996</v>
      </c>
      <c r="G16" s="6">
        <f t="shared" ref="G16" si="27">C16/E16</f>
        <v>0.79534497090606815</v>
      </c>
      <c r="H16" s="6">
        <f t="shared" ref="H16" si="28">D16/E16</f>
        <v>1.4463840399002495E-2</v>
      </c>
      <c r="I16" s="14">
        <f t="shared" si="3"/>
        <v>686</v>
      </c>
      <c r="J16" s="6">
        <f t="shared" si="4"/>
        <v>0.11404821280133001</v>
      </c>
      <c r="L16" s="4" t="s">
        <v>2</v>
      </c>
      <c r="M16" s="8">
        <f>B16+B10+M10+M4+B4</f>
        <v>47569</v>
      </c>
      <c r="N16" s="8">
        <f>C16+C10+N10+N4+C4</f>
        <v>43031</v>
      </c>
      <c r="O16" s="8">
        <f>D16+D10+O10+O4+D4</f>
        <v>590</v>
      </c>
      <c r="P16" s="8">
        <v>54787</v>
      </c>
      <c r="Q16" s="6">
        <f t="shared" ref="Q16" si="29">M16/P16</f>
        <v>0.86825341778159049</v>
      </c>
      <c r="R16" s="6">
        <f t="shared" ref="R16" si="30">N16/P16</f>
        <v>0.78542354938215275</v>
      </c>
      <c r="S16" s="6">
        <f t="shared" ref="S16" si="31">O16/P16</f>
        <v>1.0768978042236296E-2</v>
      </c>
      <c r="T16" s="14">
        <f t="shared" si="8"/>
        <v>7218</v>
      </c>
      <c r="U16" s="6">
        <f t="shared" si="9"/>
        <v>0.13174658221840949</v>
      </c>
    </row>
    <row r="17" spans="1:21" ht="10.5" customHeight="1" x14ac:dyDescent="0.25">
      <c r="A17" s="20" t="s">
        <v>16</v>
      </c>
      <c r="B17" s="2">
        <f>SUM(B15:B16)</f>
        <v>9965</v>
      </c>
      <c r="C17" s="2">
        <f t="shared" ref="C17" si="32">SUM(C15:C16)</f>
        <v>8596</v>
      </c>
      <c r="D17" s="2">
        <f t="shared" ref="D17" si="33">SUM(D15:D16)</f>
        <v>93</v>
      </c>
      <c r="E17" s="2">
        <f t="shared" ref="E17" si="34">SUM(E15:E16)</f>
        <v>12040</v>
      </c>
      <c r="F17" s="7">
        <f>B17/E17</f>
        <v>0.82765780730897009</v>
      </c>
      <c r="G17" s="7">
        <f>C17/E17</f>
        <v>0.71395348837209305</v>
      </c>
      <c r="H17" s="7">
        <f>D17/E17</f>
        <v>7.7242524916943519E-3</v>
      </c>
      <c r="I17" s="15">
        <f t="shared" si="3"/>
        <v>2075</v>
      </c>
      <c r="J17" s="7">
        <f t="shared" si="4"/>
        <v>0.17234219269102991</v>
      </c>
      <c r="L17" s="16" t="s">
        <v>16</v>
      </c>
      <c r="M17" s="2">
        <f>SUM(M15:M16)</f>
        <v>91894</v>
      </c>
      <c r="N17" s="2">
        <f t="shared" ref="N17" si="35">SUM(N15:N16)</f>
        <v>79957</v>
      </c>
      <c r="O17" s="2">
        <f t="shared" ref="O17" si="36">SUM(O15:O16)</f>
        <v>616</v>
      </c>
      <c r="P17" s="2">
        <f t="shared" ref="P17" si="37">SUM(P15:P16)</f>
        <v>110108</v>
      </c>
      <c r="Q17" s="7">
        <f>M17/P17</f>
        <v>0.83458059359901193</v>
      </c>
      <c r="R17" s="7">
        <f>N17/P17</f>
        <v>0.72616885239946238</v>
      </c>
      <c r="S17" s="7">
        <f>O17/P17</f>
        <v>5.5945072111018273E-3</v>
      </c>
      <c r="T17" s="15">
        <f t="shared" si="8"/>
        <v>18214</v>
      </c>
      <c r="U17" s="7">
        <f t="shared" si="9"/>
        <v>0.16541940640098812</v>
      </c>
    </row>
    <row r="18" spans="1:21" ht="10.5" customHeight="1" x14ac:dyDescent="0.25">
      <c r="I18" s="13"/>
    </row>
    <row r="19" spans="1:21" ht="10.5" customHeight="1" x14ac:dyDescent="0.25"/>
    <row r="20" spans="1:21" ht="10.5" customHeight="1" x14ac:dyDescent="0.25"/>
    <row r="21" spans="1:21" ht="10.5" customHeight="1" x14ac:dyDescent="0.25"/>
    <row r="22" spans="1:21" ht="10.5" customHeight="1" x14ac:dyDescent="0.25"/>
    <row r="23" spans="1:21" ht="10.5" customHeight="1" x14ac:dyDescent="0.25"/>
    <row r="24" spans="1:21" ht="10.5" customHeight="1" x14ac:dyDescent="0.25"/>
    <row r="25" spans="1:21" ht="10.5" customHeight="1" x14ac:dyDescent="0.25"/>
    <row r="26" spans="1:21" ht="10.5" customHeight="1" x14ac:dyDescent="0.25"/>
    <row r="27" spans="1:21" ht="10.5" customHeight="1" x14ac:dyDescent="0.25"/>
    <row r="28" spans="1:21" ht="10.5" customHeight="1" x14ac:dyDescent="0.25"/>
    <row r="29" spans="1:21" ht="10.5" customHeight="1" x14ac:dyDescent="0.25"/>
    <row r="30" spans="1:21" ht="10.5" customHeight="1" x14ac:dyDescent="0.25"/>
    <row r="31" spans="1:21" ht="10.5" customHeight="1" x14ac:dyDescent="0.25"/>
    <row r="32" spans="1:21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</sheetData>
  <mergeCells count="12">
    <mergeCell ref="B7:J7"/>
    <mergeCell ref="B13:J13"/>
    <mergeCell ref="B1:J1"/>
    <mergeCell ref="A1:A2"/>
    <mergeCell ref="L13:L14"/>
    <mergeCell ref="A13:A14"/>
    <mergeCell ref="L1:L2"/>
    <mergeCell ref="A7:A8"/>
    <mergeCell ref="L7:L8"/>
    <mergeCell ref="M1:U1"/>
    <mergeCell ref="M7:U7"/>
    <mergeCell ref="M13:U13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L3 L9 L15 A15 A9 A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Giovanni</cp:lastModifiedBy>
  <dcterms:created xsi:type="dcterms:W3CDTF">2021-06-30T12:58:24Z</dcterms:created>
  <dcterms:modified xsi:type="dcterms:W3CDTF">2021-12-07T15:01:09Z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